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rvalho\AppData\Local\Microsoft\Windows\INetCache\Content.Outlook\QVDYFO30\"/>
    </mc:Choice>
  </mc:AlternateContent>
  <bookViews>
    <workbookView xWindow="0" yWindow="0" windowWidth="20730" windowHeight="11760"/>
  </bookViews>
  <sheets>
    <sheet name="Dados" sheetId="4" r:id="rId1"/>
    <sheet name="Teste" sheetId="1" r:id="rId2"/>
    <sheet name="Teste - imprimir" sheetId="2" r:id="rId3"/>
    <sheet name="Análise estatística do teste" sheetId="6" r:id="rId4"/>
  </sheets>
  <definedNames>
    <definedName name="_xlnm.Print_Area" localSheetId="3">'Análise estatística do teste'!$A$1:$L$28</definedName>
    <definedName name="_xlnm.Print_Area" localSheetId="0">Dados!$A$1:$G$40</definedName>
    <definedName name="_xlnm.Print_Area" localSheetId="1">Teste!$A$1:$AP$47</definedName>
    <definedName name="_xlnm.Print_Area" localSheetId="2">'Teste - imprimir'!$A$1:$E$47</definedName>
  </definedNames>
  <calcPr calcId="171027"/>
</workbook>
</file>

<file path=xl/calcChain.xml><?xml version="1.0" encoding="utf-8"?>
<calcChain xmlns="http://schemas.openxmlformats.org/spreadsheetml/2006/main">
  <c r="AP10" i="1" l="1"/>
  <c r="C22" i="6" l="1"/>
  <c r="C23" i="6"/>
  <c r="C24" i="6"/>
  <c r="C25" i="6"/>
  <c r="C21" i="6"/>
  <c r="B2" i="6" l="1"/>
  <c r="C3" i="6"/>
  <c r="G3" i="6"/>
  <c r="C4" i="6"/>
  <c r="G4" i="6"/>
  <c r="C5" i="6"/>
  <c r="G5" i="6"/>
  <c r="D9" i="6"/>
  <c r="A1" i="2"/>
  <c r="B2" i="2"/>
  <c r="D2" i="2"/>
  <c r="B3" i="2"/>
  <c r="D3" i="2"/>
  <c r="B4" i="2"/>
  <c r="D4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" i="1"/>
  <c r="D4" i="1"/>
  <c r="L4" i="1"/>
  <c r="D5" i="1"/>
  <c r="C13" i="1"/>
  <c r="C14" i="1"/>
  <c r="AP14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D25" i="4"/>
  <c r="B26" i="4"/>
  <c r="D26" i="4"/>
  <c r="B27" i="4"/>
  <c r="D27" i="4"/>
  <c r="B28" i="4"/>
  <c r="D28" i="4"/>
  <c r="B29" i="4"/>
  <c r="D29" i="4"/>
  <c r="AP44" i="1" l="1"/>
  <c r="D40" i="2" s="1"/>
  <c r="AP42" i="1"/>
  <c r="D38" i="2" s="1"/>
  <c r="AP40" i="1"/>
  <c r="D36" i="2" s="1"/>
  <c r="AP38" i="1"/>
  <c r="AS38" i="1" s="1"/>
  <c r="AQ38" i="1" s="1"/>
  <c r="AP36" i="1"/>
  <c r="D32" i="2" s="1"/>
  <c r="AP34" i="1"/>
  <c r="D30" i="2" s="1"/>
  <c r="AP32" i="1"/>
  <c r="D28" i="2" s="1"/>
  <c r="AP30" i="1"/>
  <c r="AS30" i="1" s="1"/>
  <c r="AQ30" i="1" s="1"/>
  <c r="AP28" i="1"/>
  <c r="D24" i="2" s="1"/>
  <c r="AP26" i="1"/>
  <c r="D22" i="2" s="1"/>
  <c r="AP24" i="1"/>
  <c r="D20" i="2" s="1"/>
  <c r="AP22" i="1"/>
  <c r="AS22" i="1" s="1"/>
  <c r="AQ22" i="1" s="1"/>
  <c r="AP20" i="1"/>
  <c r="AS20" i="1" s="1"/>
  <c r="AQ20" i="1" s="1"/>
  <c r="AP18" i="1"/>
  <c r="D14" i="2" s="1"/>
  <c r="AP16" i="1"/>
  <c r="AS16" i="1" s="1"/>
  <c r="AQ16" i="1" s="1"/>
  <c r="AP43" i="1"/>
  <c r="AS43" i="1" s="1"/>
  <c r="AQ43" i="1" s="1"/>
  <c r="AP41" i="1"/>
  <c r="AS41" i="1" s="1"/>
  <c r="AQ41" i="1" s="1"/>
  <c r="AP39" i="1"/>
  <c r="D35" i="2" s="1"/>
  <c r="AP37" i="1"/>
  <c r="AP35" i="1"/>
  <c r="AS35" i="1" s="1"/>
  <c r="AQ35" i="1" s="1"/>
  <c r="AP33" i="1"/>
  <c r="AS33" i="1" s="1"/>
  <c r="AQ33" i="1" s="1"/>
  <c r="AP31" i="1"/>
  <c r="D27" i="2" s="1"/>
  <c r="AP29" i="1"/>
  <c r="AS29" i="1" s="1"/>
  <c r="AQ29" i="1" s="1"/>
  <c r="AP27" i="1"/>
  <c r="AS27" i="1" s="1"/>
  <c r="AQ27" i="1" s="1"/>
  <c r="AP25" i="1"/>
  <c r="AS25" i="1" s="1"/>
  <c r="AQ25" i="1" s="1"/>
  <c r="AP23" i="1"/>
  <c r="D19" i="2" s="1"/>
  <c r="AP21" i="1"/>
  <c r="D17" i="2" s="1"/>
  <c r="AP19" i="1"/>
  <c r="AS19" i="1" s="1"/>
  <c r="AQ19" i="1" s="1"/>
  <c r="AP17" i="1"/>
  <c r="D13" i="2" s="1"/>
  <c r="AP15" i="1"/>
  <c r="AS15" i="1" s="1"/>
  <c r="AQ15" i="1" s="1"/>
  <c r="AP13" i="1"/>
  <c r="AS13" i="1" s="1"/>
  <c r="AQ13" i="1" s="1"/>
  <c r="D39" i="2"/>
  <c r="D37" i="2"/>
  <c r="D34" i="2"/>
  <c r="D33" i="2"/>
  <c r="D31" i="2"/>
  <c r="D29" i="2"/>
  <c r="D26" i="2"/>
  <c r="D25" i="2"/>
  <c r="D23" i="2"/>
  <c r="D21" i="2"/>
  <c r="D18" i="2"/>
  <c r="D16" i="2"/>
  <c r="D15" i="2"/>
  <c r="AS37" i="1"/>
  <c r="AQ37" i="1" s="1"/>
  <c r="AS14" i="1"/>
  <c r="D12" i="2"/>
  <c r="D10" i="2"/>
  <c r="D11" i="2" l="1"/>
  <c r="AS42" i="1"/>
  <c r="AQ42" i="1" s="1"/>
  <c r="AS26" i="1"/>
  <c r="AQ26" i="1" s="1"/>
  <c r="AS31" i="1"/>
  <c r="AQ31" i="1" s="1"/>
  <c r="AS18" i="1"/>
  <c r="AQ18" i="1" s="1"/>
  <c r="AS34" i="1"/>
  <c r="AQ34" i="1" s="1"/>
  <c r="AS23" i="1"/>
  <c r="AQ23" i="1" s="1"/>
  <c r="AS39" i="1"/>
  <c r="AQ39" i="1" s="1"/>
  <c r="D9" i="2"/>
  <c r="AS24" i="1"/>
  <c r="AQ24" i="1" s="1"/>
  <c r="AS28" i="1"/>
  <c r="AQ28" i="1" s="1"/>
  <c r="AS32" i="1"/>
  <c r="AQ32" i="1" s="1"/>
  <c r="AS36" i="1"/>
  <c r="AQ36" i="1" s="1"/>
  <c r="AS40" i="1"/>
  <c r="AQ40" i="1" s="1"/>
  <c r="AS44" i="1"/>
  <c r="AQ44" i="1" s="1"/>
  <c r="D13" i="6"/>
  <c r="AS21" i="1"/>
  <c r="AQ21" i="1" s="1"/>
  <c r="AS17" i="1"/>
  <c r="AQ17" i="1" s="1"/>
  <c r="D14" i="6"/>
  <c r="D15" i="6"/>
  <c r="AT13" i="1"/>
  <c r="AT15" i="1"/>
  <c r="AT19" i="1"/>
  <c r="AT29" i="1"/>
  <c r="AT35" i="1"/>
  <c r="AT37" i="1"/>
  <c r="AT20" i="1"/>
  <c r="AT30" i="1"/>
  <c r="AT25" i="1"/>
  <c r="AT27" i="1"/>
  <c r="AT33" i="1"/>
  <c r="AT41" i="1"/>
  <c r="AT43" i="1"/>
  <c r="AT16" i="1"/>
  <c r="AT22" i="1"/>
  <c r="AT38" i="1"/>
  <c r="AQ14" i="1"/>
  <c r="AT14" i="1"/>
  <c r="AT42" i="1" l="1"/>
  <c r="AT24" i="1"/>
  <c r="AT26" i="1"/>
  <c r="AT18" i="1"/>
  <c r="AT28" i="1"/>
  <c r="AT44" i="1"/>
  <c r="AT23" i="1"/>
  <c r="AT39" i="1"/>
  <c r="AT31" i="1"/>
  <c r="AT34" i="1"/>
  <c r="AT32" i="1"/>
  <c r="B25" i="6"/>
  <c r="D25" i="6" s="1"/>
  <c r="AT36" i="1"/>
  <c r="AT21" i="1"/>
  <c r="B22" i="6"/>
  <c r="D22" i="6" s="1"/>
  <c r="AT40" i="1"/>
  <c r="AT17" i="1"/>
  <c r="B24" i="6"/>
  <c r="D24" i="6" s="1"/>
  <c r="B23" i="6"/>
  <c r="D23" i="6" s="1"/>
  <c r="B21" i="6"/>
  <c r="D21" i="6" s="1"/>
  <c r="D11" i="6" l="1"/>
  <c r="D18" i="6" s="1"/>
  <c r="D10" i="6"/>
  <c r="D17" i="6" s="1"/>
</calcChain>
</file>

<file path=xl/comments1.xml><?xml version="1.0" encoding="utf-8"?>
<comments xmlns="http://schemas.openxmlformats.org/spreadsheetml/2006/main">
  <authors>
    <author>Álvaro Carvalho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 xml:space="preserve">Porto Editora:
</t>
        </r>
        <r>
          <rPr>
            <sz val="9"/>
            <color indexed="81"/>
            <rFont val="Tahoma"/>
            <family val="2"/>
          </rPr>
          <t xml:space="preserve">Pode alterar a designação do nível para aquela que pretender utilizar (por exemplo, para avaliações na escala Mau-Muito Bom).
</t>
        </r>
      </text>
    </comment>
  </commentList>
</comments>
</file>

<file path=xl/comments2.xml><?xml version="1.0" encoding="utf-8"?>
<comments xmlns="http://schemas.openxmlformats.org/spreadsheetml/2006/main">
  <authors>
    <author>Álvaro Carvalho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Somatório das cotações tem de ser igual a 100%. Ver campo de controlo (TOTAL).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apresentado deve ser igual a 100.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Porto Editora:</t>
        </r>
        <r>
          <rPr>
            <sz val="9"/>
            <color indexed="81"/>
            <rFont val="Tahoma"/>
            <family val="2"/>
          </rPr>
          <t xml:space="preserve">
Valor apresentado não poderá ser superior à cotação definida.</t>
        </r>
      </text>
    </comment>
  </commentList>
</comments>
</file>

<file path=xl/sharedStrings.xml><?xml version="1.0" encoding="utf-8"?>
<sst xmlns="http://schemas.openxmlformats.org/spreadsheetml/2006/main" count="62" uniqueCount="42">
  <si>
    <t>N.º</t>
  </si>
  <si>
    <t xml:space="preserve">Escola: </t>
  </si>
  <si>
    <t xml:space="preserve">Disciplina: </t>
  </si>
  <si>
    <t xml:space="preserve">Ano: </t>
  </si>
  <si>
    <t xml:space="preserve">Turma: </t>
  </si>
  <si>
    <t>Nome</t>
  </si>
  <si>
    <t>Lista de alunos</t>
  </si>
  <si>
    <t>Disciplina:</t>
  </si>
  <si>
    <t xml:space="preserve">Período: </t>
  </si>
  <si>
    <t>Questão</t>
  </si>
  <si>
    <t>Cotação</t>
  </si>
  <si>
    <t>Observações:</t>
  </si>
  <si>
    <t>Data:</t>
  </si>
  <si>
    <t xml:space="preserve">Data: </t>
  </si>
  <si>
    <t>Total (%)</t>
  </si>
  <si>
    <t>Classificação (%)</t>
  </si>
  <si>
    <t>Teste:</t>
  </si>
  <si>
    <t>N.º de alunos</t>
  </si>
  <si>
    <t>Média</t>
  </si>
  <si>
    <t>Classificação mais alta</t>
  </si>
  <si>
    <t>Classificação mais baixa</t>
  </si>
  <si>
    <t>Nível</t>
  </si>
  <si>
    <t>Critérios de classificação</t>
  </si>
  <si>
    <t>Intervalo</t>
  </si>
  <si>
    <t>Valor mínimo (%)</t>
  </si>
  <si>
    <t>Valor máximo (%)</t>
  </si>
  <si>
    <t>nível</t>
  </si>
  <si>
    <t>nota</t>
  </si>
  <si>
    <t>Grelha de correção</t>
  </si>
  <si>
    <t>N.º de classificações positivas</t>
  </si>
  <si>
    <t>N.º de classificações negativas</t>
  </si>
  <si>
    <t>% de classificações positivas</t>
  </si>
  <si>
    <t xml:space="preserve">% de classificações negativas </t>
  </si>
  <si>
    <t>% de alunos</t>
  </si>
  <si>
    <r>
      <t xml:space="preserve">Este documento refere-se a avaliações na </t>
    </r>
    <r>
      <rPr>
        <u/>
        <sz val="10"/>
        <color indexed="8"/>
        <rFont val="Arial"/>
        <family val="2"/>
      </rPr>
      <t>escala 1-5.</t>
    </r>
  </si>
  <si>
    <t>(também disponível no CD versão deste ficheiro para a escala 0-20).</t>
  </si>
  <si>
    <r>
      <t xml:space="preserve">Os campos a </t>
    </r>
    <r>
      <rPr>
        <b/>
        <sz val="10"/>
        <color indexed="29"/>
        <rFont val="Arial"/>
        <family val="2"/>
      </rPr>
      <t>vermelho</t>
    </r>
    <r>
      <rPr>
        <sz val="10"/>
        <color indexed="8"/>
        <rFont val="Arial"/>
        <family val="2"/>
      </rPr>
      <t xml:space="preserve"> são editáveis, mudando de cor quando a tabela de controlo indica 100%.</t>
    </r>
  </si>
  <si>
    <t>Preencha primeiro os dados nesta folha e estes serão automaticamente inseridos nas restantes.</t>
  </si>
  <si>
    <r>
      <t>O aparecimento de células a</t>
    </r>
    <r>
      <rPr>
        <b/>
        <sz val="10"/>
        <color indexed="60"/>
        <rFont val="Arial"/>
        <family val="2"/>
      </rPr>
      <t xml:space="preserve"> </t>
    </r>
    <r>
      <rPr>
        <b/>
        <sz val="10"/>
        <color indexed="16"/>
        <rFont val="Arial"/>
        <family val="2"/>
      </rPr>
      <t>vermelho escuro</t>
    </r>
    <r>
      <rPr>
        <sz val="10"/>
        <color indexed="8"/>
        <rFont val="Arial"/>
        <family val="2"/>
      </rPr>
      <t xml:space="preserve"> indica a necessidade de ajustar o seu valor.</t>
    </r>
  </si>
  <si>
    <t>Instruções para o preenchimento desta folha de cálculo</t>
  </si>
  <si>
    <r>
      <t xml:space="preserve">Os campos a </t>
    </r>
    <r>
      <rPr>
        <b/>
        <sz val="10"/>
        <color indexed="44"/>
        <rFont val="Arial"/>
        <family val="2"/>
      </rPr>
      <t>azul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são campos editáveis.</t>
    </r>
  </si>
  <si>
    <t>A designação do nível pode ser alterada, consoante a escala que pretender utilizar.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</si>
</sst>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dd/mm/yyyy;@"/>
    <numFmt numFmtId="167" formatCode="#_/\.\º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u/>
      <sz val="10"/>
      <color indexed="8"/>
      <name val="Arial"/>
      <family val="2"/>
    </font>
    <font>
      <b/>
      <sz val="10"/>
      <color indexed="29"/>
      <name val="Arial"/>
      <family val="2"/>
    </font>
    <font>
      <b/>
      <sz val="10"/>
      <color indexed="60"/>
      <name val="Arial"/>
      <family val="2"/>
    </font>
    <font>
      <b/>
      <sz val="10"/>
      <color indexed="16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thin">
        <color indexed="30"/>
      </top>
      <bottom/>
      <diagonal/>
    </border>
    <border>
      <left/>
      <right style="hair">
        <color indexed="40"/>
      </right>
      <top/>
      <bottom style="hair">
        <color indexed="40"/>
      </bottom>
      <diagonal/>
    </border>
    <border>
      <left/>
      <right/>
      <top/>
      <bottom style="hair">
        <color indexed="40"/>
      </bottom>
      <diagonal/>
    </border>
    <border>
      <left style="thin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/>
      <diagonal/>
    </border>
    <border>
      <left style="hair">
        <color indexed="40"/>
      </left>
      <right/>
      <top/>
      <bottom style="hair">
        <color indexed="40"/>
      </bottom>
      <diagonal/>
    </border>
    <border>
      <left/>
      <right/>
      <top/>
      <bottom style="dotted">
        <color indexed="40"/>
      </bottom>
      <diagonal/>
    </border>
    <border>
      <left style="dotted">
        <color indexed="40"/>
      </left>
      <right/>
      <top style="dotted">
        <color indexed="40"/>
      </top>
      <bottom/>
      <diagonal/>
    </border>
    <border>
      <left/>
      <right/>
      <top style="dotted">
        <color indexed="40"/>
      </top>
      <bottom/>
      <diagonal/>
    </border>
    <border>
      <left/>
      <right style="dotted">
        <color indexed="40"/>
      </right>
      <top style="dotted">
        <color indexed="40"/>
      </top>
      <bottom/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/>
      <top/>
      <bottom style="thin">
        <color indexed="30"/>
      </bottom>
      <diagonal/>
    </border>
    <border>
      <left style="dotted">
        <color indexed="40"/>
      </left>
      <right/>
      <top/>
      <bottom/>
      <diagonal/>
    </border>
    <border>
      <left/>
      <right style="dotted">
        <color indexed="40"/>
      </right>
      <top/>
      <bottom/>
      <diagonal/>
    </border>
    <border>
      <left style="dotted">
        <color indexed="40"/>
      </left>
      <right/>
      <top/>
      <bottom style="dotted">
        <color indexed="40"/>
      </bottom>
      <diagonal/>
    </border>
    <border>
      <left/>
      <right style="dotted">
        <color indexed="40"/>
      </right>
      <top/>
      <bottom style="dotted">
        <color indexed="40"/>
      </bottom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3" fillId="0" borderId="0" xfId="0" applyFont="1" applyProtection="1"/>
    <xf numFmtId="0" fontId="9" fillId="2" borderId="0" xfId="0" applyFont="1" applyFill="1" applyProtection="1"/>
    <xf numFmtId="0" fontId="9" fillId="2" borderId="0" xfId="0" applyFont="1" applyFill="1" applyAlignment="1" applyProtection="1"/>
    <xf numFmtId="0" fontId="14" fillId="2" borderId="0" xfId="0" applyFont="1" applyFill="1" applyBorder="1" applyAlignment="1" applyProtection="1"/>
    <xf numFmtId="0" fontId="14" fillId="2" borderId="0" xfId="0" applyFont="1" applyFill="1" applyProtection="1"/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9" fillId="2" borderId="0" xfId="0" applyFont="1" applyFill="1" applyBorder="1" applyProtection="1"/>
    <xf numFmtId="0" fontId="11" fillId="2" borderId="3" xfId="0" applyFont="1" applyFill="1" applyBorder="1" applyProtection="1"/>
    <xf numFmtId="0" fontId="11" fillId="2" borderId="1" xfId="0" applyFont="1" applyFill="1" applyBorder="1" applyAlignment="1" applyProtection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10" fillId="2" borderId="0" xfId="0" applyFont="1" applyFill="1" applyAlignment="1" applyProtection="1"/>
    <xf numFmtId="0" fontId="8" fillId="0" borderId="0" xfId="0" applyFont="1" applyAlignment="1" applyProtection="1">
      <alignment horizontal="center"/>
    </xf>
    <xf numFmtId="0" fontId="10" fillId="2" borderId="0" xfId="0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right"/>
    </xf>
    <xf numFmtId="167" fontId="8" fillId="2" borderId="0" xfId="0" applyNumberFormat="1" applyFont="1" applyFill="1" applyAlignment="1" applyProtection="1">
      <alignment horizontal="left"/>
    </xf>
    <xf numFmtId="0" fontId="11" fillId="2" borderId="0" xfId="0" applyFont="1" applyFill="1" applyProtection="1"/>
    <xf numFmtId="0" fontId="9" fillId="2" borderId="0" xfId="0" applyFont="1" applyFill="1" applyAlignment="1" applyProtection="1">
      <alignment horizontal="left"/>
    </xf>
    <xf numFmtId="0" fontId="8" fillId="0" borderId="0" xfId="0" applyFont="1" applyFill="1" applyBorder="1" applyAlignment="1" applyProtection="1"/>
    <xf numFmtId="0" fontId="8" fillId="2" borderId="0" xfId="0" applyNumberFormat="1" applyFont="1" applyFill="1" applyAlignment="1" applyProtection="1">
      <alignment horizontal="left"/>
    </xf>
    <xf numFmtId="0" fontId="11" fillId="0" borderId="0" xfId="0" applyFont="1" applyProtection="1"/>
    <xf numFmtId="164" fontId="9" fillId="2" borderId="0" xfId="0" applyNumberFormat="1" applyFont="1" applyFill="1" applyProtection="1"/>
    <xf numFmtId="0" fontId="10" fillId="0" borderId="0" xfId="0" applyFont="1" applyProtection="1"/>
    <xf numFmtId="0" fontId="12" fillId="0" borderId="0" xfId="0" applyFont="1" applyProtection="1"/>
    <xf numFmtId="0" fontId="11" fillId="2" borderId="4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center" vertical="center" textRotation="90"/>
    </xf>
    <xf numFmtId="0" fontId="11" fillId="2" borderId="5" xfId="0" applyFont="1" applyFill="1" applyBorder="1" applyAlignment="1" applyProtection="1">
      <alignment horizontal="center" vertical="center"/>
    </xf>
    <xf numFmtId="0" fontId="8" fillId="0" borderId="0" xfId="0" applyFont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Protection="1"/>
    <xf numFmtId="0" fontId="8" fillId="2" borderId="6" xfId="0" applyFont="1" applyFill="1" applyBorder="1" applyAlignment="1" applyProtection="1"/>
    <xf numFmtId="0" fontId="12" fillId="2" borderId="7" xfId="0" applyFont="1" applyFill="1" applyBorder="1" applyProtection="1"/>
    <xf numFmtId="0" fontId="12" fillId="2" borderId="4" xfId="0" applyFont="1" applyFill="1" applyBorder="1" applyProtection="1"/>
    <xf numFmtId="0" fontId="8" fillId="2" borderId="4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wrapText="1"/>
    </xf>
    <xf numFmtId="0" fontId="2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7" fontId="2" fillId="2" borderId="0" xfId="0" applyNumberFormat="1" applyFont="1" applyFill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167" fontId="2" fillId="2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Protection="1"/>
    <xf numFmtId="0" fontId="2" fillId="0" borderId="8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3" fillId="2" borderId="0" xfId="0" applyFont="1" applyFill="1" applyProtection="1"/>
    <xf numFmtId="0" fontId="6" fillId="2" borderId="0" xfId="0" applyFont="1" applyFill="1" applyProtection="1"/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top"/>
    </xf>
    <xf numFmtId="0" fontId="0" fillId="2" borderId="0" xfId="0" applyFill="1" applyProtection="1"/>
    <xf numFmtId="14" fontId="2" fillId="0" borderId="0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vertical="center"/>
    </xf>
    <xf numFmtId="0" fontId="7" fillId="2" borderId="13" xfId="0" applyFont="1" applyFill="1" applyBorder="1" applyAlignment="1" applyProtection="1">
      <alignment vertical="center"/>
    </xf>
    <xf numFmtId="9" fontId="2" fillId="2" borderId="1" xfId="0" applyNumberFormat="1" applyFont="1" applyFill="1" applyBorder="1" applyAlignment="1" applyProtection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25" fillId="2" borderId="0" xfId="0" applyFont="1" applyFill="1" applyProtection="1"/>
    <xf numFmtId="0" fontId="9" fillId="2" borderId="20" xfId="0" applyFont="1" applyFill="1" applyBorder="1" applyProtection="1"/>
    <xf numFmtId="0" fontId="9" fillId="2" borderId="21" xfId="0" applyFont="1" applyFill="1" applyBorder="1" applyProtection="1"/>
    <xf numFmtId="0" fontId="9" fillId="2" borderId="22" xfId="0" applyFont="1" applyFill="1" applyBorder="1" applyProtection="1"/>
    <xf numFmtId="0" fontId="9" fillId="2" borderId="23" xfId="0" applyFont="1" applyFill="1" applyBorder="1" applyProtection="1"/>
    <xf numFmtId="0" fontId="9" fillId="2" borderId="24" xfId="0" applyFont="1" applyFill="1" applyBorder="1" applyProtection="1"/>
    <xf numFmtId="0" fontId="9" fillId="2" borderId="25" xfId="0" applyFont="1" applyFill="1" applyBorder="1" applyProtection="1"/>
    <xf numFmtId="0" fontId="7" fillId="2" borderId="0" xfId="0" applyFont="1" applyFill="1" applyAlignment="1">
      <alignment horizontal="left" indent="4"/>
    </xf>
    <xf numFmtId="0" fontId="4" fillId="2" borderId="26" xfId="0" applyFont="1" applyFill="1" applyBorder="1" applyAlignment="1">
      <alignment horizontal="left" indent="4"/>
    </xf>
    <xf numFmtId="0" fontId="4" fillId="2" borderId="27" xfId="0" applyFont="1" applyFill="1" applyBorder="1" applyAlignment="1">
      <alignment horizontal="left" indent="4"/>
    </xf>
    <xf numFmtId="0" fontId="11" fillId="2" borderId="1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left"/>
      <protection locked="0"/>
    </xf>
    <xf numFmtId="167" fontId="8" fillId="4" borderId="15" xfId="0" applyNumberFormat="1" applyFont="1" applyFill="1" applyBorder="1" applyAlignment="1" applyProtection="1">
      <alignment horizontal="left"/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1" fontId="9" fillId="4" borderId="1" xfId="1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167" fontId="8" fillId="4" borderId="8" xfId="0" applyNumberFormat="1" applyFont="1" applyFill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protection locked="0"/>
    </xf>
    <xf numFmtId="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Protection="1"/>
    <xf numFmtId="0" fontId="11" fillId="0" borderId="0" xfId="0" applyFont="1" applyAlignment="1" applyProtection="1">
      <alignment horizontal="center"/>
    </xf>
    <xf numFmtId="0" fontId="8" fillId="5" borderId="0" xfId="0" applyFont="1" applyFill="1" applyAlignment="1" applyProtection="1">
      <alignment horizontal="center"/>
    </xf>
    <xf numFmtId="0" fontId="24" fillId="5" borderId="0" xfId="0" applyFont="1" applyFill="1" applyAlignment="1" applyProtection="1">
      <alignment horizontal="center"/>
    </xf>
    <xf numFmtId="0" fontId="8" fillId="5" borderId="0" xfId="0" applyFont="1" applyFill="1" applyProtection="1"/>
    <xf numFmtId="0" fontId="24" fillId="5" borderId="0" xfId="0" applyFont="1" applyFill="1" applyProtection="1"/>
    <xf numFmtId="0" fontId="26" fillId="5" borderId="0" xfId="0" applyFont="1" applyFill="1"/>
    <xf numFmtId="0" fontId="24" fillId="5" borderId="0" xfId="0" applyFont="1" applyFill="1" applyBorder="1" applyAlignment="1" applyProtection="1">
      <alignment horizontal="center"/>
    </xf>
    <xf numFmtId="0" fontId="27" fillId="5" borderId="0" xfId="0" applyFont="1" applyFill="1" applyAlignment="1" applyProtection="1">
      <alignment horizontal="center"/>
    </xf>
    <xf numFmtId="0" fontId="27" fillId="5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wrapText="1"/>
    </xf>
    <xf numFmtId="166" fontId="8" fillId="4" borderId="8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2" fillId="4" borderId="17" xfId="0" applyFont="1" applyFill="1" applyBorder="1" applyAlignment="1" applyProtection="1">
      <alignment horizontal="left" vertical="top"/>
      <protection locked="0"/>
    </xf>
    <xf numFmtId="0" fontId="2" fillId="4" borderId="18" xfId="0" applyFont="1" applyFill="1" applyBorder="1" applyAlignment="1" applyProtection="1">
      <alignment horizontal="left" vertical="top"/>
      <protection locked="0"/>
    </xf>
    <xf numFmtId="0" fontId="2" fillId="4" borderId="8" xfId="0" applyFont="1" applyFill="1" applyBorder="1" applyAlignment="1" applyProtection="1">
      <alignment horizontal="left" vertical="top"/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wrapText="1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</xf>
    <xf numFmtId="167" fontId="2" fillId="2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</cellXfs>
  <cellStyles count="2">
    <cellStyle name="Normal" xfId="0" builtinId="0"/>
    <cellStyle name="Percent" xfId="1" builtinId="5"/>
  </cellStyles>
  <dxfs count="122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condense val="0"/>
        <extend val="0"/>
        <color rgb="FF9C0006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Distribuição das notas dos alunos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0626755313184"/>
          <c:y val="0.15996782660232001"/>
          <c:w val="0.77808959342462036"/>
          <c:h val="0.60912505291677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do teste'!$B$20</c:f>
              <c:strCache>
                <c:ptCount val="1"/>
                <c:pt idx="0">
                  <c:v>N.º de alunos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'Análise estatística do teste'!$C$21:$C$25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'Análise estatística do teste'!$B$21:$B$25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2-42AC-9233-215DA1447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82376"/>
        <c:axId val="351685120"/>
      </c:barChart>
      <c:catAx>
        <c:axId val="351682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Nível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1685120"/>
        <c:crosses val="autoZero"/>
        <c:auto val="1"/>
        <c:lblAlgn val="ctr"/>
        <c:lblOffset val="100"/>
        <c:noMultiLvlLbl val="0"/>
      </c:catAx>
      <c:valAx>
        <c:axId val="351685120"/>
        <c:scaling>
          <c:orientation val="minMax"/>
          <c:max val="3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 de alunos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5168237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3021270778652669"/>
          <c:y val="0.8969770190939873"/>
          <c:w val="0.27865512904636913"/>
          <c:h val="9.1606259141271518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PT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Percentagem de classificações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PT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positivas e negativas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explosion val="48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679F-4BA7-9354-F2F1D048CFC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679F-4BA7-9354-F2F1D048CFC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'Análise estatística do teste'!$B$17:$B$18</c:f>
              <c:strCache>
                <c:ptCount val="2"/>
                <c:pt idx="0">
                  <c:v>% de classificações positivas</c:v>
                </c:pt>
                <c:pt idx="1">
                  <c:v>% de classificações negativas </c:v>
                </c:pt>
              </c:strCache>
            </c:strRef>
          </c:cat>
          <c:val>
            <c:numRef>
              <c:f>'Análise estatística do teste'!$D$17:$D$18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F-4BA7-9354-F2F1D048C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92711224412873"/>
          <c:y val="0.49574219889180515"/>
          <c:w val="0.28460407201058091"/>
          <c:h val="0.1880400206384458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133350</xdr:colOff>
      <xdr:row>2</xdr:row>
      <xdr:rowOff>142875</xdr:rowOff>
    </xdr:to>
    <xdr:pic>
      <xdr:nvPicPr>
        <xdr:cNvPr id="1053" name="Picture 2" descr="http://www.portoeditora.pt/headerPE/images/logoPE_2010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123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23</xdr:col>
      <xdr:colOff>0</xdr:colOff>
      <xdr:row>5</xdr:row>
      <xdr:rowOff>87649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4000" y="104775"/>
          <a:ext cx="8128000" cy="81597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39</xdr:col>
      <xdr:colOff>66675</xdr:colOff>
      <xdr:row>44</xdr:row>
      <xdr:rowOff>142875</xdr:rowOff>
    </xdr:from>
    <xdr:to>
      <xdr:col>41</xdr:col>
      <xdr:colOff>624112</xdr:colOff>
      <xdr:row>46</xdr:row>
      <xdr:rowOff>130997</xdr:rowOff>
    </xdr:to>
    <xdr:pic>
      <xdr:nvPicPr>
        <xdr:cNvPr id="2110" name="Picture 3" descr="http://www.portoeditora.pt/headerPE/images/logoPE_2010.gif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4793" y="10329022"/>
          <a:ext cx="1140143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4</xdr:col>
      <xdr:colOff>255244</xdr:colOff>
      <xdr:row>4</xdr:row>
      <xdr:rowOff>85725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" y="19050"/>
          <a:ext cx="5934074" cy="89535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3</xdr:col>
      <xdr:colOff>427892</xdr:colOff>
      <xdr:row>44</xdr:row>
      <xdr:rowOff>142875</xdr:rowOff>
    </xdr:from>
    <xdr:to>
      <xdr:col>4</xdr:col>
      <xdr:colOff>15519</xdr:colOff>
      <xdr:row>46</xdr:row>
      <xdr:rowOff>103427</xdr:rowOff>
    </xdr:to>
    <xdr:pic>
      <xdr:nvPicPr>
        <xdr:cNvPr id="3130" name="Picture 4" descr="http://www.portoeditora.pt/headerPE/images/logoPE_2010.gif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873" y="8693394"/>
          <a:ext cx="1074992" cy="326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16</xdr:row>
      <xdr:rowOff>28575</xdr:rowOff>
    </xdr:from>
    <xdr:to>
      <xdr:col>11</xdr:col>
      <xdr:colOff>9525</xdr:colOff>
      <xdr:row>25</xdr:row>
      <xdr:rowOff>9525</xdr:rowOff>
    </xdr:to>
    <xdr:graphicFrame macro="">
      <xdr:nvGraphicFramePr>
        <xdr:cNvPr id="4209" name="Chart 4">
          <a:extLst>
            <a:ext uri="{FF2B5EF4-FFF2-40B4-BE49-F238E27FC236}">
              <a16:creationId xmlns:a16="http://schemas.microsoft.com/office/drawing/2014/main" id="{00000000-0008-0000-0300-00007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352425</xdr:colOff>
      <xdr:row>7</xdr:row>
      <xdr:rowOff>152400</xdr:rowOff>
    </xdr:from>
    <xdr:to>
      <xdr:col>11</xdr:col>
      <xdr:colOff>19050</xdr:colOff>
      <xdr:row>15</xdr:row>
      <xdr:rowOff>219075</xdr:rowOff>
    </xdr:to>
    <xdr:graphicFrame macro="">
      <xdr:nvGraphicFramePr>
        <xdr:cNvPr id="4210" name="Chart 5">
          <a:extLst>
            <a:ext uri="{FF2B5EF4-FFF2-40B4-BE49-F238E27FC236}">
              <a16:creationId xmlns:a16="http://schemas.microsoft.com/office/drawing/2014/main" id="{00000000-0008-0000-0300-00007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</xdr:row>
      <xdr:rowOff>11430</xdr:rowOff>
    </xdr:from>
    <xdr:to>
      <xdr:col>10</xdr:col>
      <xdr:colOff>398144</xdr:colOff>
      <xdr:row>5</xdr:row>
      <xdr:rowOff>85777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9601" y="209550"/>
          <a:ext cx="6429374" cy="86677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9</xdr:col>
      <xdr:colOff>142875</xdr:colOff>
      <xdr:row>25</xdr:row>
      <xdr:rowOff>152400</xdr:rowOff>
    </xdr:from>
    <xdr:to>
      <xdr:col>11</xdr:col>
      <xdr:colOff>16764</xdr:colOff>
      <xdr:row>27</xdr:row>
      <xdr:rowOff>67818</xdr:rowOff>
    </xdr:to>
    <xdr:pic>
      <xdr:nvPicPr>
        <xdr:cNvPr id="4212" name="Picture 6" descr="http://www.portoeditora.pt/headerPE/images/logoPE_2010.gif">
          <a:extLst>
            <a:ext uri="{FF2B5EF4-FFF2-40B4-BE49-F238E27FC236}">
              <a16:creationId xmlns:a16="http://schemas.microsoft.com/office/drawing/2014/main" id="{00000000-0008-0000-0300-00007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6305550"/>
          <a:ext cx="912114" cy="277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F46"/>
  <sheetViews>
    <sheetView tabSelected="1" zoomScaleNormal="100" workbookViewId="0">
      <selection activeCell="B7" sqref="B7"/>
    </sheetView>
  </sheetViews>
  <sheetFormatPr defaultRowHeight="12.75" x14ac:dyDescent="0.2"/>
  <cols>
    <col min="1" max="1" width="16" style="2" customWidth="1"/>
    <col min="2" max="3" width="45.140625" style="2" customWidth="1"/>
    <col min="4" max="4" width="2.28515625" style="2" customWidth="1"/>
    <col min="5" max="5" width="14.7109375" style="2" customWidth="1"/>
    <col min="6" max="6" width="55.28515625" style="2" customWidth="1"/>
    <col min="7" max="7" width="3.42578125" style="2" customWidth="1"/>
    <col min="8" max="16384" width="9.140625" style="2"/>
  </cols>
  <sheetData>
    <row r="1" spans="1:6" ht="15" x14ac:dyDescent="0.25">
      <c r="A1" s="1"/>
    </row>
    <row r="2" spans="1:6" ht="15" customHeight="1" x14ac:dyDescent="0.2"/>
    <row r="3" spans="1:6" ht="15" customHeight="1" x14ac:dyDescent="0.2">
      <c r="E3" s="3"/>
    </row>
    <row r="4" spans="1:6" ht="15" customHeight="1" x14ac:dyDescent="0.2">
      <c r="E4" s="3"/>
    </row>
    <row r="5" spans="1:6" ht="15" customHeight="1" x14ac:dyDescent="0.25">
      <c r="E5" s="4" t="s">
        <v>6</v>
      </c>
    </row>
    <row r="6" spans="1:6" ht="15" customHeight="1" x14ac:dyDescent="0.2"/>
    <row r="7" spans="1:6" ht="18.75" customHeight="1" x14ac:dyDescent="0.25">
      <c r="A7" s="5" t="s">
        <v>1</v>
      </c>
      <c r="B7" s="85"/>
      <c r="E7" s="6" t="s">
        <v>0</v>
      </c>
      <c r="F7" s="7" t="s">
        <v>5</v>
      </c>
    </row>
    <row r="8" spans="1:6" ht="18.75" customHeight="1" x14ac:dyDescent="0.2">
      <c r="B8" s="8"/>
      <c r="E8" s="6">
        <v>1</v>
      </c>
      <c r="F8" s="89"/>
    </row>
    <row r="9" spans="1:6" ht="18.75" customHeight="1" x14ac:dyDescent="0.2">
      <c r="B9" s="9"/>
      <c r="E9" s="6">
        <v>2</v>
      </c>
      <c r="F9" s="89"/>
    </row>
    <row r="10" spans="1:6" ht="18.75" customHeight="1" x14ac:dyDescent="0.25">
      <c r="A10" s="5" t="s">
        <v>2</v>
      </c>
      <c r="B10" s="85"/>
      <c r="E10" s="6">
        <v>3</v>
      </c>
      <c r="F10" s="89"/>
    </row>
    <row r="11" spans="1:6" ht="18.75" customHeight="1" x14ac:dyDescent="0.2">
      <c r="B11" s="8"/>
      <c r="E11" s="6">
        <v>4</v>
      </c>
      <c r="F11" s="89"/>
    </row>
    <row r="12" spans="1:6" ht="18.75" customHeight="1" x14ac:dyDescent="0.2">
      <c r="B12" s="9"/>
      <c r="E12" s="6">
        <v>5</v>
      </c>
      <c r="F12" s="89"/>
    </row>
    <row r="13" spans="1:6" ht="18.75" customHeight="1" x14ac:dyDescent="0.25">
      <c r="A13" s="5" t="s">
        <v>3</v>
      </c>
      <c r="B13" s="86"/>
      <c r="E13" s="6">
        <v>6</v>
      </c>
      <c r="F13" s="89"/>
    </row>
    <row r="14" spans="1:6" ht="18.75" customHeight="1" x14ac:dyDescent="0.25">
      <c r="A14" s="5"/>
      <c r="B14" s="8"/>
      <c r="E14" s="6">
        <v>7</v>
      </c>
      <c r="F14" s="89"/>
    </row>
    <row r="15" spans="1:6" ht="18.75" customHeight="1" x14ac:dyDescent="0.2">
      <c r="E15" s="6">
        <v>8</v>
      </c>
      <c r="F15" s="89"/>
    </row>
    <row r="16" spans="1:6" ht="18.75" customHeight="1" x14ac:dyDescent="0.25">
      <c r="A16" s="5" t="s">
        <v>4</v>
      </c>
      <c r="B16" s="87"/>
      <c r="E16" s="6">
        <v>9</v>
      </c>
      <c r="F16" s="89"/>
    </row>
    <row r="17" spans="1:6" ht="18.75" customHeight="1" x14ac:dyDescent="0.2">
      <c r="B17" s="9"/>
      <c r="E17" s="6">
        <v>10</v>
      </c>
      <c r="F17" s="89"/>
    </row>
    <row r="18" spans="1:6" ht="18.75" customHeight="1" x14ac:dyDescent="0.2">
      <c r="B18" s="10"/>
      <c r="C18" s="10"/>
      <c r="E18" s="6">
        <v>11</v>
      </c>
      <c r="F18" s="89"/>
    </row>
    <row r="19" spans="1:6" ht="18.75" customHeight="1" x14ac:dyDescent="0.2">
      <c r="E19" s="6">
        <v>12</v>
      </c>
      <c r="F19" s="89"/>
    </row>
    <row r="20" spans="1:6" ht="18.75" customHeight="1" x14ac:dyDescent="0.2">
      <c r="E20" s="6">
        <v>13</v>
      </c>
      <c r="F20" s="89"/>
    </row>
    <row r="21" spans="1:6" ht="18.75" customHeight="1" x14ac:dyDescent="0.25">
      <c r="A21" s="107" t="s">
        <v>22</v>
      </c>
      <c r="B21" s="107"/>
      <c r="C21" s="107"/>
      <c r="E21" s="6">
        <v>14</v>
      </c>
      <c r="F21" s="89"/>
    </row>
    <row r="22" spans="1:6" ht="18.75" customHeight="1" x14ac:dyDescent="0.2">
      <c r="A22" s="3"/>
      <c r="E22" s="6">
        <v>15</v>
      </c>
      <c r="F22" s="89"/>
    </row>
    <row r="23" spans="1:6" ht="18.75" customHeight="1" x14ac:dyDescent="0.25">
      <c r="A23" s="11"/>
      <c r="B23" s="108" t="s">
        <v>23</v>
      </c>
      <c r="C23" s="109"/>
      <c r="E23" s="6">
        <v>16</v>
      </c>
      <c r="F23" s="89"/>
    </row>
    <row r="24" spans="1:6" ht="18.75" customHeight="1" x14ac:dyDescent="0.2">
      <c r="A24" s="12" t="s">
        <v>21</v>
      </c>
      <c r="B24" s="12" t="s">
        <v>24</v>
      </c>
      <c r="C24" s="12" t="s">
        <v>25</v>
      </c>
      <c r="E24" s="6">
        <v>17</v>
      </c>
      <c r="F24" s="89"/>
    </row>
    <row r="25" spans="1:6" ht="18.75" customHeight="1" x14ac:dyDescent="0.2">
      <c r="A25" s="96">
        <v>1</v>
      </c>
      <c r="B25" s="13">
        <v>0</v>
      </c>
      <c r="C25" s="88"/>
      <c r="D25" s="74">
        <f>A25</f>
        <v>1</v>
      </c>
      <c r="E25" s="6">
        <v>18</v>
      </c>
      <c r="F25" s="89"/>
    </row>
    <row r="26" spans="1:6" ht="18.75" customHeight="1" x14ac:dyDescent="0.2">
      <c r="A26" s="96">
        <v>2</v>
      </c>
      <c r="B26" s="14" t="str">
        <f>IF(C25&lt;&gt;"",C25+1,"")</f>
        <v/>
      </c>
      <c r="C26" s="88"/>
      <c r="D26" s="74">
        <f>A26</f>
        <v>2</v>
      </c>
      <c r="E26" s="6">
        <v>19</v>
      </c>
      <c r="F26" s="89"/>
    </row>
    <row r="27" spans="1:6" ht="18.75" customHeight="1" x14ac:dyDescent="0.2">
      <c r="A27" s="96">
        <v>3</v>
      </c>
      <c r="B27" s="14" t="str">
        <f>IF(C26&lt;&gt;"",C26+1,"")</f>
        <v/>
      </c>
      <c r="C27" s="88"/>
      <c r="D27" s="74">
        <f>A27</f>
        <v>3</v>
      </c>
      <c r="E27" s="6">
        <v>20</v>
      </c>
      <c r="F27" s="89"/>
    </row>
    <row r="28" spans="1:6" ht="18.75" customHeight="1" x14ac:dyDescent="0.2">
      <c r="A28" s="96">
        <v>4</v>
      </c>
      <c r="B28" s="14" t="str">
        <f>IF(C27&lt;&gt;"",C27+1,"")</f>
        <v/>
      </c>
      <c r="C28" s="88"/>
      <c r="D28" s="74">
        <f>A28</f>
        <v>4</v>
      </c>
      <c r="E28" s="6">
        <v>21</v>
      </c>
      <c r="F28" s="89"/>
    </row>
    <row r="29" spans="1:6" ht="18.75" customHeight="1" x14ac:dyDescent="0.2">
      <c r="A29" s="96">
        <v>5</v>
      </c>
      <c r="B29" s="14" t="str">
        <f>IF(C28&lt;&gt;"",C28+1,"")</f>
        <v/>
      </c>
      <c r="C29" s="13">
        <v>100</v>
      </c>
      <c r="D29" s="74">
        <f>A29</f>
        <v>5</v>
      </c>
      <c r="E29" s="6">
        <v>22</v>
      </c>
      <c r="F29" s="89"/>
    </row>
    <row r="30" spans="1:6" ht="18.75" customHeight="1" x14ac:dyDescent="0.2">
      <c r="E30" s="6">
        <v>23</v>
      </c>
      <c r="F30" s="89"/>
    </row>
    <row r="31" spans="1:6" ht="18.75" customHeight="1" thickBot="1" x14ac:dyDescent="0.3">
      <c r="A31" s="81" t="s">
        <v>39</v>
      </c>
      <c r="E31" s="6">
        <v>24</v>
      </c>
      <c r="F31" s="89"/>
    </row>
    <row r="32" spans="1:6" ht="18.75" customHeight="1" x14ac:dyDescent="0.2">
      <c r="A32" s="82" t="s">
        <v>34</v>
      </c>
      <c r="B32" s="75"/>
      <c r="C32" s="76"/>
      <c r="E32" s="6">
        <v>25</v>
      </c>
      <c r="F32" s="89"/>
    </row>
    <row r="33" spans="1:6" ht="18.75" customHeight="1" x14ac:dyDescent="0.2">
      <c r="A33" s="83" t="s">
        <v>35</v>
      </c>
      <c r="B33" s="10"/>
      <c r="C33" s="77"/>
      <c r="E33" s="6">
        <v>26</v>
      </c>
      <c r="F33" s="89"/>
    </row>
    <row r="34" spans="1:6" ht="18.75" customHeight="1" x14ac:dyDescent="0.2">
      <c r="A34" s="83" t="s">
        <v>40</v>
      </c>
      <c r="B34" s="10"/>
      <c r="C34" s="77"/>
      <c r="E34" s="6">
        <v>27</v>
      </c>
      <c r="F34" s="89"/>
    </row>
    <row r="35" spans="1:6" ht="18.75" customHeight="1" x14ac:dyDescent="0.2">
      <c r="A35" s="83" t="s">
        <v>36</v>
      </c>
      <c r="B35" s="10"/>
      <c r="C35" s="77"/>
      <c r="E35" s="6">
        <v>28</v>
      </c>
      <c r="F35" s="89"/>
    </row>
    <row r="36" spans="1:6" ht="18.75" customHeight="1" x14ac:dyDescent="0.2">
      <c r="A36" s="83" t="s">
        <v>37</v>
      </c>
      <c r="B36" s="10"/>
      <c r="C36" s="77"/>
      <c r="E36" s="6">
        <v>29</v>
      </c>
      <c r="F36" s="89"/>
    </row>
    <row r="37" spans="1:6" ht="18.75" customHeight="1" x14ac:dyDescent="0.2">
      <c r="A37" s="83" t="s">
        <v>38</v>
      </c>
      <c r="B37" s="10"/>
      <c r="C37" s="77"/>
      <c r="E37" s="6">
        <v>30</v>
      </c>
      <c r="F37" s="89"/>
    </row>
    <row r="38" spans="1:6" ht="18.75" customHeight="1" x14ac:dyDescent="0.2">
      <c r="A38" s="83" t="s">
        <v>41</v>
      </c>
      <c r="B38" s="10"/>
      <c r="C38" s="77"/>
      <c r="E38" s="6">
        <v>31</v>
      </c>
      <c r="F38" s="89"/>
    </row>
    <row r="39" spans="1:6" ht="18.75" customHeight="1" thickBot="1" x14ac:dyDescent="0.25">
      <c r="A39" s="78"/>
      <c r="B39" s="79"/>
      <c r="C39" s="80"/>
      <c r="E39" s="6">
        <v>32</v>
      </c>
      <c r="F39" s="89"/>
    </row>
    <row r="40" spans="1:6" ht="18.75" customHeight="1" x14ac:dyDescent="0.2"/>
    <row r="41" spans="1:6" ht="15.75" customHeight="1" x14ac:dyDescent="0.2"/>
    <row r="42" spans="1:6" ht="16.5" customHeight="1" x14ac:dyDescent="0.2"/>
    <row r="43" spans="1:6" ht="8.25" customHeight="1" x14ac:dyDescent="0.2"/>
    <row r="46" spans="1:6" ht="15.75" customHeight="1" x14ac:dyDescent="0.2"/>
  </sheetData>
  <sheetProtection selectLockedCells="1"/>
  <mergeCells count="2">
    <mergeCell ref="A21:C21"/>
    <mergeCell ref="B23:C23"/>
  </mergeCells>
  <phoneticPr fontId="0" type="noConversion"/>
  <conditionalFormatting sqref="B7">
    <cfRule type="expression" dxfId="1227" priority="34" stopIfTrue="1">
      <formula>$B$7&lt;&gt;""</formula>
    </cfRule>
  </conditionalFormatting>
  <conditionalFormatting sqref="B10">
    <cfRule type="expression" dxfId="1226" priority="33" stopIfTrue="1">
      <formula>$B$10&lt;&gt;""</formula>
    </cfRule>
  </conditionalFormatting>
  <conditionalFormatting sqref="B13">
    <cfRule type="expression" dxfId="1225" priority="32" stopIfTrue="1">
      <formula>$B$13&lt;&gt;""</formula>
    </cfRule>
  </conditionalFormatting>
  <conditionalFormatting sqref="B16">
    <cfRule type="expression" dxfId="1224" priority="31" stopIfTrue="1">
      <formula>$B$16&lt;&gt;""</formula>
    </cfRule>
  </conditionalFormatting>
  <conditionalFormatting sqref="C25:C28">
    <cfRule type="expression" dxfId="1223" priority="4">
      <formula>$C25&lt;&gt;""</formula>
    </cfRule>
  </conditionalFormatting>
  <conditionalFormatting sqref="A25:A29">
    <cfRule type="containsBlanks" dxfId="1222" priority="35">
      <formula>LEN(TRIM(A25))=0</formula>
    </cfRule>
  </conditionalFormatting>
  <conditionalFormatting sqref="F8:F39">
    <cfRule type="expression" dxfId="1221" priority="1" stopIfTrue="1">
      <formula>$F8&lt;&gt;""</formula>
    </cfRule>
  </conditionalFormatting>
  <pageMargins left="0.7" right="0.7" top="0.75" bottom="0.75" header="0.3" footer="0.3"/>
  <pageSetup paperSize="9" scale="44" orientation="portrait" r:id="rId1"/>
  <headerFooter>
    <oddFooter>&amp;L&amp;D&amp;C&amp;F&amp;RREGCD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BD66"/>
  <sheetViews>
    <sheetView showGridLines="0" zoomScale="70" zoomScaleNormal="70" workbookViewId="0">
      <selection activeCell="D13" sqref="D13"/>
    </sheetView>
  </sheetViews>
  <sheetFormatPr defaultRowHeight="14.25" x14ac:dyDescent="0.2"/>
  <cols>
    <col min="1" max="1" width="3.7109375" style="15" customWidth="1"/>
    <col min="2" max="2" width="5" style="28" customWidth="1"/>
    <col min="3" max="3" width="31.140625" style="15" customWidth="1"/>
    <col min="4" max="4" width="4.85546875" style="15" customWidth="1"/>
    <col min="5" max="41" width="4.28515625" style="15" customWidth="1"/>
    <col min="42" max="42" width="10" style="15" bestFit="1" customWidth="1"/>
    <col min="43" max="43" width="9.140625" style="17"/>
    <col min="44" max="44" width="9.140625" style="99"/>
    <col min="45" max="45" width="6.85546875" style="100" customWidth="1"/>
    <col min="46" max="46" width="9.140625" style="100"/>
    <col min="47" max="52" width="9.140625" style="101"/>
    <col min="53" max="16384" width="9.140625" style="15"/>
  </cols>
  <sheetData>
    <row r="1" spans="1:56" ht="9" customHeight="1" x14ac:dyDescent="0.25">
      <c r="B1" s="2"/>
      <c r="L1" s="16"/>
      <c r="M1" s="16"/>
    </row>
    <row r="2" spans="1:56" ht="18" x14ac:dyDescent="0.25">
      <c r="B2" s="2"/>
      <c r="C2" s="111" t="str">
        <f>IF(Dados!$B$7&lt;&gt;"",Dados!$B$7,"")</f>
        <v/>
      </c>
      <c r="D2" s="111"/>
      <c r="E2" s="111"/>
      <c r="F2" s="111"/>
      <c r="G2" s="111"/>
      <c r="H2" s="111"/>
      <c r="I2" s="111"/>
      <c r="J2" s="111"/>
      <c r="K2" s="111"/>
      <c r="L2" s="2"/>
      <c r="M2" s="2"/>
    </row>
    <row r="3" spans="1:56" ht="8.25" customHeight="1" x14ac:dyDescent="0.25">
      <c r="B3" s="2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</row>
    <row r="4" spans="1:56" ht="15" x14ac:dyDescent="0.25">
      <c r="B4" s="2"/>
      <c r="C4" s="19" t="s">
        <v>3</v>
      </c>
      <c r="D4" s="20" t="str">
        <f>IF(Dados!$B$13&lt;&gt;"",Dados!$B$13,"")</f>
        <v/>
      </c>
      <c r="E4" s="2"/>
      <c r="H4" s="21" t="s">
        <v>7</v>
      </c>
      <c r="J4" s="2"/>
      <c r="K4" s="2"/>
      <c r="L4" s="22" t="str">
        <f>IF(Dados!$B$10&lt;&gt;"",Dados!$B$10,"")</f>
        <v/>
      </c>
      <c r="M4" s="2"/>
      <c r="Q4" s="21" t="s">
        <v>16</v>
      </c>
      <c r="S4" s="93"/>
      <c r="T4" s="23"/>
    </row>
    <row r="5" spans="1:56" ht="15" x14ac:dyDescent="0.25">
      <c r="B5" s="2"/>
      <c r="C5" s="19" t="s">
        <v>4</v>
      </c>
      <c r="D5" s="24" t="str">
        <f>IF(Dados!$B$16&lt;&gt;"",Dados!$B$16,"")</f>
        <v/>
      </c>
      <c r="E5" s="2"/>
      <c r="H5" s="21" t="s">
        <v>8</v>
      </c>
      <c r="I5" s="2"/>
      <c r="J5" s="2"/>
      <c r="K5" s="2"/>
      <c r="L5" s="92"/>
      <c r="M5" s="2"/>
      <c r="Q5" s="25" t="s">
        <v>13</v>
      </c>
      <c r="S5" s="112"/>
      <c r="T5" s="112"/>
      <c r="U5" s="112"/>
      <c r="AQ5" s="72"/>
      <c r="AR5" s="100"/>
      <c r="AU5" s="102"/>
      <c r="AV5" s="102"/>
      <c r="AW5" s="102"/>
      <c r="AX5" s="102"/>
      <c r="AY5" s="102"/>
      <c r="AZ5" s="102"/>
      <c r="BA5" s="73"/>
      <c r="BB5" s="73"/>
      <c r="BC5" s="73"/>
      <c r="BD5" s="73"/>
    </row>
    <row r="6" spans="1:56" ht="15" x14ac:dyDescent="0.25">
      <c r="B6" s="2"/>
      <c r="C6" s="2"/>
      <c r="D6" s="26"/>
      <c r="E6" s="2"/>
      <c r="F6" s="2"/>
      <c r="G6" s="2"/>
      <c r="H6" s="2"/>
      <c r="I6" s="2"/>
      <c r="J6" s="2"/>
      <c r="K6" s="2"/>
      <c r="L6" s="2"/>
      <c r="M6" s="2"/>
      <c r="AQ6" s="72"/>
      <c r="AR6" s="100"/>
      <c r="AT6" s="103"/>
      <c r="AU6" s="102"/>
      <c r="AV6" s="102"/>
      <c r="AW6" s="102"/>
      <c r="AX6" s="102"/>
      <c r="AY6" s="102"/>
      <c r="AZ6" s="102"/>
      <c r="BA6" s="73"/>
      <c r="BB6" s="73"/>
      <c r="BC6" s="73"/>
      <c r="BD6" s="73"/>
    </row>
    <row r="7" spans="1:56" ht="18" x14ac:dyDescent="0.25">
      <c r="B7" s="27" t="s">
        <v>28</v>
      </c>
      <c r="AQ7" s="72"/>
      <c r="AR7" s="100"/>
      <c r="AU7" s="102"/>
      <c r="AV7" s="102"/>
      <c r="AW7" s="102"/>
      <c r="AX7" s="102"/>
      <c r="AY7" s="102"/>
      <c r="AZ7" s="102"/>
      <c r="BA7" s="73"/>
      <c r="BB7" s="73"/>
      <c r="BC7" s="73"/>
      <c r="BD7" s="73"/>
    </row>
    <row r="8" spans="1:56" ht="15" x14ac:dyDescent="0.25">
      <c r="AP8" s="29" t="s">
        <v>14</v>
      </c>
      <c r="AQ8" s="72"/>
      <c r="AR8" s="100"/>
      <c r="AU8" s="102"/>
      <c r="AV8" s="102"/>
      <c r="AW8" s="102"/>
      <c r="AX8" s="102"/>
      <c r="AY8" s="102"/>
      <c r="AZ8" s="102"/>
      <c r="BA8" s="73"/>
      <c r="BB8" s="73"/>
      <c r="BC8" s="73"/>
      <c r="BD8" s="73"/>
    </row>
    <row r="9" spans="1:56" ht="17.25" customHeight="1" x14ac:dyDescent="0.25">
      <c r="B9" s="110" t="s">
        <v>9</v>
      </c>
      <c r="C9" s="110"/>
      <c r="D9" s="84">
        <v>1</v>
      </c>
      <c r="E9" s="84">
        <v>2</v>
      </c>
      <c r="F9" s="84">
        <v>3</v>
      </c>
      <c r="G9" s="84">
        <v>4</v>
      </c>
      <c r="H9" s="84">
        <v>5</v>
      </c>
      <c r="I9" s="84">
        <v>6</v>
      </c>
      <c r="J9" s="84">
        <v>7</v>
      </c>
      <c r="K9" s="84">
        <v>8</v>
      </c>
      <c r="L9" s="84">
        <v>9</v>
      </c>
      <c r="M9" s="84">
        <v>10</v>
      </c>
      <c r="N9" s="84">
        <v>11</v>
      </c>
      <c r="O9" s="84">
        <v>12</v>
      </c>
      <c r="P9" s="84">
        <v>13</v>
      </c>
      <c r="Q9" s="84">
        <v>14</v>
      </c>
      <c r="R9" s="84">
        <v>15</v>
      </c>
      <c r="S9" s="84">
        <v>16</v>
      </c>
      <c r="T9" s="84">
        <v>17</v>
      </c>
      <c r="U9" s="84">
        <v>18</v>
      </c>
      <c r="V9" s="84">
        <v>19</v>
      </c>
      <c r="W9" s="84">
        <v>20</v>
      </c>
      <c r="X9" s="84">
        <v>21</v>
      </c>
      <c r="Y9" s="84">
        <v>22</v>
      </c>
      <c r="Z9" s="84">
        <v>23</v>
      </c>
      <c r="AA9" s="84">
        <v>24</v>
      </c>
      <c r="AB9" s="84">
        <v>25</v>
      </c>
      <c r="AC9" s="84">
        <v>26</v>
      </c>
      <c r="AD9" s="84">
        <v>27</v>
      </c>
      <c r="AE9" s="84">
        <v>28</v>
      </c>
      <c r="AF9" s="84">
        <v>29</v>
      </c>
      <c r="AG9" s="84">
        <v>30</v>
      </c>
      <c r="AH9" s="91"/>
      <c r="AI9" s="91"/>
      <c r="AJ9" s="91"/>
      <c r="AK9" s="91"/>
      <c r="AL9" s="91"/>
      <c r="AM9" s="91"/>
      <c r="AN9" s="91"/>
      <c r="AO9" s="91"/>
      <c r="AP9" s="30"/>
      <c r="AQ9" s="72"/>
      <c r="AR9" s="100"/>
      <c r="AU9" s="102"/>
      <c r="AV9" s="102"/>
      <c r="AW9" s="102"/>
      <c r="AX9" s="102"/>
      <c r="AY9" s="102"/>
      <c r="AZ9" s="102"/>
      <c r="BA9" s="73"/>
      <c r="BB9" s="73"/>
      <c r="BC9" s="73"/>
      <c r="BD9" s="73"/>
    </row>
    <row r="10" spans="1:56" ht="18" customHeight="1" x14ac:dyDescent="0.2">
      <c r="B10" s="110" t="s">
        <v>10</v>
      </c>
      <c r="C10" s="110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31">
        <f>SUM(D10:AO10)</f>
        <v>0</v>
      </c>
      <c r="AQ10" s="72"/>
      <c r="AR10" s="100"/>
      <c r="AU10" s="102"/>
      <c r="AV10" s="102"/>
      <c r="AW10" s="102"/>
      <c r="AX10" s="102"/>
      <c r="AY10" s="102"/>
      <c r="AZ10" s="102"/>
      <c r="BA10" s="73"/>
      <c r="BB10" s="73"/>
      <c r="BC10" s="73"/>
      <c r="BD10" s="73"/>
    </row>
    <row r="11" spans="1:56" x14ac:dyDescent="0.2">
      <c r="A11" s="32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95"/>
      <c r="AR11" s="104"/>
      <c r="AU11" s="102"/>
      <c r="AV11" s="102"/>
      <c r="AW11" s="102"/>
      <c r="AX11" s="102"/>
      <c r="AY11" s="102"/>
      <c r="AZ11" s="102"/>
      <c r="BA11" s="73"/>
      <c r="BB11" s="73"/>
      <c r="BC11" s="73"/>
      <c r="BD11" s="73"/>
    </row>
    <row r="12" spans="1:56" ht="20.100000000000001" customHeight="1" x14ac:dyDescent="0.25">
      <c r="B12" s="12" t="s">
        <v>0</v>
      </c>
      <c r="C12" s="12" t="s">
        <v>5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98" t="s">
        <v>21</v>
      </c>
      <c r="AR12" s="105"/>
      <c r="AS12" s="100" t="s">
        <v>26</v>
      </c>
      <c r="AT12" s="100" t="s">
        <v>27</v>
      </c>
      <c r="AU12" s="106"/>
      <c r="AV12" s="106"/>
      <c r="AW12" s="106"/>
      <c r="AX12" s="106"/>
      <c r="AY12" s="106"/>
      <c r="AZ12" s="106"/>
      <c r="BA12" s="97"/>
      <c r="BB12" s="97"/>
      <c r="BC12" s="97"/>
      <c r="BD12" s="73"/>
    </row>
    <row r="13" spans="1:56" ht="20.100000000000001" customHeight="1" x14ac:dyDescent="0.2">
      <c r="B13" s="39">
        <v>1</v>
      </c>
      <c r="C13" s="40" t="str">
        <f>IF(VLOOKUP(B13,Dados!$E$8:$F$39,2,FALSE)&lt;&gt;"",VLOOKUP(B13,Dados!$E$8:$F$39,2,FALSE),"")</f>
        <v/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41" t="str">
        <f>IF(C13&lt;&gt;"",SUM(D13:AO13),"")</f>
        <v/>
      </c>
      <c r="AQ13" s="17" t="str">
        <f>AS13</f>
        <v/>
      </c>
      <c r="AR13" s="105"/>
      <c r="AS13" s="100" t="str">
        <f>IF(C13&lt;&gt;"",VLOOKUP(AP13,Dados!$B$25:$D$29,3,TRUE),"")</f>
        <v/>
      </c>
      <c r="AT13" s="100" t="str">
        <f>IF(C13&lt;&gt;"",IF(AS13&gt;=3,"p","n"),"")</f>
        <v/>
      </c>
      <c r="AU13" s="106"/>
      <c r="AV13" s="106"/>
      <c r="AW13" s="106"/>
      <c r="AX13" s="106"/>
      <c r="AY13" s="106"/>
      <c r="AZ13" s="106"/>
      <c r="BA13" s="97"/>
      <c r="BB13" s="97"/>
      <c r="BC13" s="97"/>
      <c r="BD13" s="73"/>
    </row>
    <row r="14" spans="1:56" ht="20.100000000000001" customHeight="1" x14ac:dyDescent="0.2">
      <c r="B14" s="39">
        <v>2</v>
      </c>
      <c r="C14" s="40" t="str">
        <f>IF(VLOOKUP(B14,Dados!$E$8:$F$39,2,FALSE)&lt;&gt;"",VLOOKUP(B14,Dados!$E$8:$F$39,2,FALSE),"")</f>
        <v/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41" t="str">
        <f t="shared" ref="AP14:AP44" si="0">IF(C14&lt;&gt;"",SUM(D14:AO14),"")</f>
        <v/>
      </c>
      <c r="AQ14" s="17" t="str">
        <f t="shared" ref="AQ14:AQ44" si="1">AS14</f>
        <v/>
      </c>
      <c r="AR14" s="105"/>
      <c r="AS14" s="100" t="str">
        <f>IF(C14&lt;&gt;"",VLOOKUP(AP14,Dados!$B$25:$D$29,3,TRUE),"")</f>
        <v/>
      </c>
      <c r="AT14" s="100" t="str">
        <f t="shared" ref="AT14:AT44" si="2">IF(C14&lt;&gt;"",IF(AS14&gt;=3,"p","n"),"")</f>
        <v/>
      </c>
      <c r="AU14" s="106"/>
      <c r="AV14" s="106"/>
      <c r="AW14" s="106"/>
      <c r="AX14" s="106"/>
      <c r="AY14" s="106"/>
      <c r="AZ14" s="106"/>
      <c r="BA14" s="97"/>
      <c r="BB14" s="97"/>
      <c r="BC14" s="97"/>
      <c r="BD14" s="73"/>
    </row>
    <row r="15" spans="1:56" ht="20.100000000000001" customHeight="1" x14ac:dyDescent="0.2">
      <c r="B15" s="39">
        <v>3</v>
      </c>
      <c r="C15" s="40" t="str">
        <f>IF(VLOOKUP(B15,Dados!$E$8:$F$39,2,FALSE)&lt;&gt;"",VLOOKUP(B15,Dados!$E$8:$F$39,2,FALSE),"")</f>
        <v/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41" t="str">
        <f t="shared" si="0"/>
        <v/>
      </c>
      <c r="AQ15" s="17" t="str">
        <f t="shared" si="1"/>
        <v/>
      </c>
      <c r="AR15" s="105"/>
      <c r="AS15" s="100" t="str">
        <f>IF(C15&lt;&gt;"",VLOOKUP(AP15,Dados!$B$25:$D$29,3,TRUE),"")</f>
        <v/>
      </c>
      <c r="AT15" s="100" t="str">
        <f t="shared" si="2"/>
        <v/>
      </c>
      <c r="AU15" s="106"/>
      <c r="AV15" s="106"/>
      <c r="AW15" s="106"/>
      <c r="AX15" s="106"/>
      <c r="AY15" s="106"/>
      <c r="AZ15" s="106"/>
      <c r="BA15" s="97"/>
      <c r="BB15" s="97"/>
      <c r="BC15" s="97"/>
      <c r="BD15" s="73"/>
    </row>
    <row r="16" spans="1:56" ht="20.100000000000001" customHeight="1" x14ac:dyDescent="0.2">
      <c r="B16" s="39">
        <v>4</v>
      </c>
      <c r="C16" s="40" t="str">
        <f>IF(VLOOKUP(B16,Dados!$E$8:$F$39,2,FALSE)&lt;&gt;"",VLOOKUP(B16,Dados!$E$8:$F$39,2,FALSE),"")</f>
        <v/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41" t="str">
        <f t="shared" si="0"/>
        <v/>
      </c>
      <c r="AQ16" s="17" t="str">
        <f t="shared" si="1"/>
        <v/>
      </c>
      <c r="AR16" s="105"/>
      <c r="AS16" s="100" t="str">
        <f>IF(C16&lt;&gt;"",VLOOKUP(AP16,Dados!$B$25:$D$29,3,TRUE),"")</f>
        <v/>
      </c>
      <c r="AT16" s="100" t="str">
        <f t="shared" si="2"/>
        <v/>
      </c>
      <c r="AU16" s="106"/>
      <c r="AV16" s="106"/>
      <c r="AW16" s="106"/>
      <c r="AX16" s="106"/>
      <c r="AY16" s="106"/>
      <c r="AZ16" s="106"/>
      <c r="BA16" s="97"/>
      <c r="BB16" s="97"/>
      <c r="BC16" s="97"/>
      <c r="BD16" s="73"/>
    </row>
    <row r="17" spans="2:56" ht="20.100000000000001" customHeight="1" x14ac:dyDescent="0.2">
      <c r="B17" s="39">
        <v>5</v>
      </c>
      <c r="C17" s="40" t="str">
        <f>IF(VLOOKUP(B17,Dados!$E$8:$F$39,2,FALSE)&lt;&gt;"",VLOOKUP(B17,Dados!$E$8:$F$39,2,FALSE),"")</f>
        <v/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41" t="str">
        <f t="shared" si="0"/>
        <v/>
      </c>
      <c r="AQ17" s="17" t="str">
        <f t="shared" si="1"/>
        <v/>
      </c>
      <c r="AR17" s="105"/>
      <c r="AS17" s="100" t="str">
        <f>IF(C17&lt;&gt;"",VLOOKUP(AP17,Dados!$B$25:$D$29,3,TRUE),"")</f>
        <v/>
      </c>
      <c r="AT17" s="100" t="str">
        <f t="shared" si="2"/>
        <v/>
      </c>
      <c r="AU17" s="106"/>
      <c r="AV17" s="106"/>
      <c r="AW17" s="106"/>
      <c r="AX17" s="106"/>
      <c r="AY17" s="106"/>
      <c r="AZ17" s="106"/>
      <c r="BA17" s="97"/>
      <c r="BB17" s="97"/>
      <c r="BC17" s="97"/>
      <c r="BD17" s="73"/>
    </row>
    <row r="18" spans="2:56" ht="20.100000000000001" customHeight="1" x14ac:dyDescent="0.2">
      <c r="B18" s="39">
        <v>6</v>
      </c>
      <c r="C18" s="40" t="str">
        <f>IF(VLOOKUP(B18,Dados!$E$8:$F$39,2,FALSE)&lt;&gt;"",VLOOKUP(B18,Dados!$E$8:$F$39,2,FALSE),"")</f>
        <v/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41" t="str">
        <f t="shared" si="0"/>
        <v/>
      </c>
      <c r="AQ18" s="17" t="str">
        <f t="shared" si="1"/>
        <v/>
      </c>
      <c r="AR18" s="105"/>
      <c r="AS18" s="100" t="str">
        <f>IF(C18&lt;&gt;"",VLOOKUP(AP18,Dados!$B$25:$D$29,3,TRUE),"")</f>
        <v/>
      </c>
      <c r="AT18" s="100" t="str">
        <f t="shared" si="2"/>
        <v/>
      </c>
      <c r="AU18" s="106"/>
      <c r="AV18" s="106"/>
      <c r="AW18" s="106"/>
      <c r="AX18" s="106"/>
      <c r="AY18" s="106"/>
      <c r="AZ18" s="106"/>
      <c r="BA18" s="97"/>
      <c r="BB18" s="97"/>
      <c r="BC18" s="97"/>
      <c r="BD18" s="73"/>
    </row>
    <row r="19" spans="2:56" ht="20.100000000000001" customHeight="1" x14ac:dyDescent="0.2">
      <c r="B19" s="39">
        <v>7</v>
      </c>
      <c r="C19" s="40" t="str">
        <f>IF(VLOOKUP(B19,Dados!$E$8:$F$39,2,FALSE)&lt;&gt;"",VLOOKUP(B19,Dados!$E$8:$F$39,2,FALSE),"")</f>
        <v/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41" t="str">
        <f t="shared" si="0"/>
        <v/>
      </c>
      <c r="AQ19" s="17" t="str">
        <f t="shared" si="1"/>
        <v/>
      </c>
      <c r="AR19" s="105"/>
      <c r="AS19" s="100" t="str">
        <f>IF(C19&lt;&gt;"",VLOOKUP(AP19,Dados!$B$25:$D$29,3,TRUE),"")</f>
        <v/>
      </c>
      <c r="AT19" s="100" t="str">
        <f t="shared" si="2"/>
        <v/>
      </c>
      <c r="AU19" s="106"/>
      <c r="AV19" s="106"/>
      <c r="AW19" s="106"/>
      <c r="AX19" s="106"/>
      <c r="AY19" s="106"/>
      <c r="AZ19" s="106"/>
      <c r="BA19" s="97"/>
      <c r="BB19" s="97"/>
      <c r="BC19" s="97"/>
      <c r="BD19" s="73"/>
    </row>
    <row r="20" spans="2:56" ht="20.100000000000001" customHeight="1" x14ac:dyDescent="0.2">
      <c r="B20" s="39">
        <v>8</v>
      </c>
      <c r="C20" s="40" t="str">
        <f>IF(VLOOKUP(B20,Dados!$E$8:$F$39,2,FALSE)&lt;&gt;"",VLOOKUP(B20,Dados!$E$8:$F$39,2,FALSE),"")</f>
        <v/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41" t="str">
        <f t="shared" si="0"/>
        <v/>
      </c>
      <c r="AQ20" s="17" t="str">
        <f t="shared" si="1"/>
        <v/>
      </c>
      <c r="AR20" s="105"/>
      <c r="AS20" s="100" t="str">
        <f>IF(C20&lt;&gt;"",VLOOKUP(AP20,Dados!$B$25:$D$29,3,TRUE),"")</f>
        <v/>
      </c>
      <c r="AT20" s="100" t="str">
        <f t="shared" si="2"/>
        <v/>
      </c>
      <c r="AU20" s="106"/>
      <c r="AV20" s="106"/>
      <c r="AW20" s="106"/>
      <c r="AX20" s="106"/>
      <c r="AY20" s="106"/>
      <c r="AZ20" s="106"/>
      <c r="BA20" s="97"/>
      <c r="BB20" s="97"/>
      <c r="BC20" s="97"/>
      <c r="BD20" s="73"/>
    </row>
    <row r="21" spans="2:56" ht="20.100000000000001" customHeight="1" x14ac:dyDescent="0.2">
      <c r="B21" s="39">
        <v>9</v>
      </c>
      <c r="C21" s="40" t="str">
        <f>IF(VLOOKUP(B21,Dados!$E$8:$F$39,2,FALSE)&lt;&gt;"",VLOOKUP(B21,Dados!$E$8:$F$39,2,FALSE),"")</f>
        <v/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41" t="str">
        <f t="shared" si="0"/>
        <v/>
      </c>
      <c r="AQ21" s="17" t="str">
        <f t="shared" si="1"/>
        <v/>
      </c>
      <c r="AR21" s="105"/>
      <c r="AS21" s="100" t="str">
        <f>IF(C21&lt;&gt;"",VLOOKUP(AP21,Dados!$B$25:$D$29,3,TRUE),"")</f>
        <v/>
      </c>
      <c r="AT21" s="100" t="str">
        <f t="shared" si="2"/>
        <v/>
      </c>
      <c r="AU21" s="106"/>
      <c r="AV21" s="106"/>
      <c r="AW21" s="106"/>
      <c r="AX21" s="106"/>
      <c r="AY21" s="106"/>
      <c r="AZ21" s="106"/>
      <c r="BA21" s="97"/>
      <c r="BB21" s="97"/>
      <c r="BC21" s="97"/>
      <c r="BD21" s="73"/>
    </row>
    <row r="22" spans="2:56" ht="20.100000000000001" customHeight="1" x14ac:dyDescent="0.2">
      <c r="B22" s="39">
        <v>10</v>
      </c>
      <c r="C22" s="40" t="str">
        <f>IF(VLOOKUP(B22,Dados!$E$8:$F$39,2,FALSE)&lt;&gt;"",VLOOKUP(B22,Dados!$E$8:$F$39,2,FALSE),"")</f>
        <v/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41" t="str">
        <f t="shared" si="0"/>
        <v/>
      </c>
      <c r="AQ22" s="17" t="str">
        <f t="shared" si="1"/>
        <v/>
      </c>
      <c r="AR22" s="105"/>
      <c r="AS22" s="100" t="str">
        <f>IF(C22&lt;&gt;"",VLOOKUP(AP22,Dados!$B$25:$D$29,3,TRUE),"")</f>
        <v/>
      </c>
      <c r="AT22" s="100" t="str">
        <f t="shared" si="2"/>
        <v/>
      </c>
      <c r="AU22" s="106"/>
      <c r="AV22" s="106"/>
      <c r="AW22" s="106"/>
      <c r="AX22" s="106"/>
      <c r="AY22" s="106"/>
      <c r="AZ22" s="106"/>
      <c r="BA22" s="97"/>
      <c r="BB22" s="97"/>
      <c r="BC22" s="97"/>
      <c r="BD22" s="73"/>
    </row>
    <row r="23" spans="2:56" ht="20.100000000000001" customHeight="1" x14ac:dyDescent="0.2">
      <c r="B23" s="39">
        <v>11</v>
      </c>
      <c r="C23" s="40" t="str">
        <f>IF(VLOOKUP(B23,Dados!$E$8:$F$39,2,FALSE)&lt;&gt;"",VLOOKUP(B23,Dados!$E$8:$F$39,2,FALSE),"")</f>
        <v/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41" t="str">
        <f t="shared" si="0"/>
        <v/>
      </c>
      <c r="AQ23" s="17" t="str">
        <f t="shared" si="1"/>
        <v/>
      </c>
      <c r="AR23" s="105"/>
      <c r="AS23" s="100" t="str">
        <f>IF(C23&lt;&gt;"",VLOOKUP(AP23,Dados!$B$25:$D$29,3,TRUE),"")</f>
        <v/>
      </c>
      <c r="AT23" s="100" t="str">
        <f t="shared" si="2"/>
        <v/>
      </c>
      <c r="AU23" s="106"/>
      <c r="AV23" s="106"/>
      <c r="AW23" s="106"/>
      <c r="AX23" s="106"/>
      <c r="AY23" s="106"/>
      <c r="AZ23" s="106"/>
      <c r="BA23" s="97"/>
      <c r="BB23" s="97"/>
      <c r="BC23" s="97"/>
      <c r="BD23" s="73"/>
    </row>
    <row r="24" spans="2:56" ht="20.100000000000001" customHeight="1" x14ac:dyDescent="0.2">
      <c r="B24" s="39">
        <v>12</v>
      </c>
      <c r="C24" s="40" t="str">
        <f>IF(VLOOKUP(B24,Dados!$E$8:$F$39,2,FALSE)&lt;&gt;"",VLOOKUP(B24,Dados!$E$8:$F$39,2,FALSE),"")</f>
        <v/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41" t="str">
        <f t="shared" si="0"/>
        <v/>
      </c>
      <c r="AQ24" s="17" t="str">
        <f t="shared" si="1"/>
        <v/>
      </c>
      <c r="AR24" s="105"/>
      <c r="AS24" s="100" t="str">
        <f>IF(C24&lt;&gt;"",VLOOKUP(AP24,Dados!$B$25:$D$29,3,TRUE),"")</f>
        <v/>
      </c>
      <c r="AT24" s="100" t="str">
        <f t="shared" si="2"/>
        <v/>
      </c>
      <c r="AU24" s="106"/>
      <c r="AV24" s="106"/>
      <c r="AW24" s="106"/>
      <c r="AX24" s="106"/>
      <c r="AY24" s="106"/>
      <c r="AZ24" s="106"/>
      <c r="BA24" s="97"/>
      <c r="BB24" s="97"/>
      <c r="BC24" s="97"/>
      <c r="BD24" s="73"/>
    </row>
    <row r="25" spans="2:56" ht="20.100000000000001" customHeight="1" x14ac:dyDescent="0.2">
      <c r="B25" s="39">
        <v>13</v>
      </c>
      <c r="C25" s="40" t="str">
        <f>IF(VLOOKUP(B25,Dados!$E$8:$F$39,2,FALSE)&lt;&gt;"",VLOOKUP(B25,Dados!$E$8:$F$39,2,FALSE),"")</f>
        <v/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41" t="str">
        <f t="shared" si="0"/>
        <v/>
      </c>
      <c r="AQ25" s="17" t="str">
        <f t="shared" si="1"/>
        <v/>
      </c>
      <c r="AR25" s="105"/>
      <c r="AS25" s="100" t="str">
        <f>IF(C25&lt;&gt;"",VLOOKUP(AP25,Dados!$B$25:$D$29,3,TRUE),"")</f>
        <v/>
      </c>
      <c r="AT25" s="100" t="str">
        <f t="shared" si="2"/>
        <v/>
      </c>
      <c r="AU25" s="106"/>
      <c r="AV25" s="106"/>
      <c r="AW25" s="106"/>
      <c r="AX25" s="106"/>
      <c r="AY25" s="106"/>
      <c r="AZ25" s="106"/>
      <c r="BA25" s="97"/>
      <c r="BB25" s="97"/>
      <c r="BC25" s="97"/>
      <c r="BD25" s="73"/>
    </row>
    <row r="26" spans="2:56" ht="20.100000000000001" customHeight="1" x14ac:dyDescent="0.2">
      <c r="B26" s="39">
        <v>14</v>
      </c>
      <c r="C26" s="40" t="str">
        <f>IF(VLOOKUP(B26,Dados!$E$8:$F$39,2,FALSE)&lt;&gt;"",VLOOKUP(B26,Dados!$E$8:$F$39,2,FALSE),"")</f>
        <v/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41" t="str">
        <f t="shared" si="0"/>
        <v/>
      </c>
      <c r="AQ26" s="17" t="str">
        <f t="shared" si="1"/>
        <v/>
      </c>
      <c r="AR26" s="105"/>
      <c r="AS26" s="100" t="str">
        <f>IF(C26&lt;&gt;"",VLOOKUP(AP26,Dados!$B$25:$D$29,3,TRUE),"")</f>
        <v/>
      </c>
      <c r="AT26" s="100" t="str">
        <f t="shared" si="2"/>
        <v/>
      </c>
      <c r="AU26" s="106"/>
      <c r="AV26" s="106"/>
      <c r="AW26" s="106"/>
      <c r="AX26" s="106"/>
      <c r="AY26" s="106"/>
      <c r="AZ26" s="106"/>
      <c r="BA26" s="97"/>
      <c r="BB26" s="97"/>
      <c r="BC26" s="97"/>
      <c r="BD26" s="73"/>
    </row>
    <row r="27" spans="2:56" ht="20.100000000000001" customHeight="1" x14ac:dyDescent="0.2">
      <c r="B27" s="39">
        <v>15</v>
      </c>
      <c r="C27" s="40" t="str">
        <f>IF(VLOOKUP(B27,Dados!$E$8:$F$39,2,FALSE)&lt;&gt;"",VLOOKUP(B27,Dados!$E$8:$F$39,2,FALSE),"")</f>
        <v/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41" t="str">
        <f t="shared" si="0"/>
        <v/>
      </c>
      <c r="AQ27" s="17" t="str">
        <f t="shared" si="1"/>
        <v/>
      </c>
      <c r="AR27" s="105"/>
      <c r="AS27" s="100" t="str">
        <f>IF(C27&lt;&gt;"",VLOOKUP(AP27,Dados!$B$25:$D$29,3,TRUE),"")</f>
        <v/>
      </c>
      <c r="AT27" s="100" t="str">
        <f t="shared" si="2"/>
        <v/>
      </c>
      <c r="AU27" s="106"/>
      <c r="AV27" s="106"/>
      <c r="AW27" s="106"/>
      <c r="AX27" s="106"/>
      <c r="AY27" s="106"/>
      <c r="AZ27" s="106"/>
      <c r="BA27" s="97"/>
      <c r="BB27" s="97"/>
      <c r="BC27" s="97"/>
      <c r="BD27" s="73"/>
    </row>
    <row r="28" spans="2:56" ht="20.100000000000001" customHeight="1" x14ac:dyDescent="0.2">
      <c r="B28" s="39">
        <v>16</v>
      </c>
      <c r="C28" s="40" t="str">
        <f>IF(VLOOKUP(B28,Dados!$E$8:$F$39,2,FALSE)&lt;&gt;"",VLOOKUP(B28,Dados!$E$8:$F$39,2,FALSE),"")</f>
        <v/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41" t="str">
        <f t="shared" si="0"/>
        <v/>
      </c>
      <c r="AQ28" s="17" t="str">
        <f t="shared" si="1"/>
        <v/>
      </c>
      <c r="AR28" s="105"/>
      <c r="AS28" s="100" t="str">
        <f>IF(C28&lt;&gt;"",VLOOKUP(AP28,Dados!$B$25:$D$29,3,TRUE),"")</f>
        <v/>
      </c>
      <c r="AT28" s="100" t="str">
        <f t="shared" si="2"/>
        <v/>
      </c>
      <c r="AU28" s="106"/>
      <c r="AV28" s="106"/>
      <c r="AW28" s="106"/>
      <c r="AX28" s="106"/>
      <c r="AY28" s="106"/>
      <c r="AZ28" s="106"/>
      <c r="BA28" s="97"/>
      <c r="BB28" s="97"/>
      <c r="BC28" s="97"/>
      <c r="BD28" s="73"/>
    </row>
    <row r="29" spans="2:56" ht="20.100000000000001" customHeight="1" x14ac:dyDescent="0.2">
      <c r="B29" s="39">
        <v>17</v>
      </c>
      <c r="C29" s="40" t="str">
        <f>IF(VLOOKUP(B29,Dados!$E$8:$F$39,2,FALSE)&lt;&gt;"",VLOOKUP(B29,Dados!$E$8:$F$39,2,FALSE),"")</f>
        <v/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41" t="str">
        <f t="shared" si="0"/>
        <v/>
      </c>
      <c r="AQ29" s="17" t="str">
        <f t="shared" si="1"/>
        <v/>
      </c>
      <c r="AR29" s="105"/>
      <c r="AS29" s="100" t="str">
        <f>IF(C29&lt;&gt;"",VLOOKUP(AP29,Dados!$B$25:$D$29,3,TRUE),"")</f>
        <v/>
      </c>
      <c r="AT29" s="100" t="str">
        <f t="shared" si="2"/>
        <v/>
      </c>
      <c r="AU29" s="106"/>
      <c r="AV29" s="106"/>
      <c r="AW29" s="106"/>
      <c r="AX29" s="106"/>
      <c r="AY29" s="106"/>
      <c r="AZ29" s="106"/>
      <c r="BA29" s="97"/>
      <c r="BB29" s="97"/>
      <c r="BC29" s="97"/>
      <c r="BD29" s="73"/>
    </row>
    <row r="30" spans="2:56" ht="20.100000000000001" customHeight="1" x14ac:dyDescent="0.2">
      <c r="B30" s="39">
        <v>18</v>
      </c>
      <c r="C30" s="40" t="str">
        <f>IF(VLOOKUP(B30,Dados!$E$8:$F$39,2,FALSE)&lt;&gt;"",VLOOKUP(B30,Dados!$E$8:$F$39,2,FALSE),"")</f>
        <v/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41" t="str">
        <f t="shared" si="0"/>
        <v/>
      </c>
      <c r="AQ30" s="17" t="str">
        <f t="shared" si="1"/>
        <v/>
      </c>
      <c r="AR30" s="105"/>
      <c r="AS30" s="100" t="str">
        <f>IF(C30&lt;&gt;"",VLOOKUP(AP30,Dados!$B$25:$D$29,3,TRUE),"")</f>
        <v/>
      </c>
      <c r="AT30" s="100" t="str">
        <f t="shared" si="2"/>
        <v/>
      </c>
      <c r="AU30" s="106"/>
      <c r="AV30" s="106"/>
      <c r="AW30" s="106"/>
      <c r="AX30" s="106"/>
      <c r="AY30" s="106"/>
      <c r="AZ30" s="106"/>
      <c r="BA30" s="97"/>
      <c r="BB30" s="97"/>
      <c r="BC30" s="97"/>
      <c r="BD30" s="73"/>
    </row>
    <row r="31" spans="2:56" ht="20.100000000000001" customHeight="1" x14ac:dyDescent="0.2">
      <c r="B31" s="39">
        <v>19</v>
      </c>
      <c r="C31" s="40" t="str">
        <f>IF(VLOOKUP(B31,Dados!$E$8:$F$39,2,FALSE)&lt;&gt;"",VLOOKUP(B31,Dados!$E$8:$F$39,2,FALSE),"")</f>
        <v/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41" t="str">
        <f t="shared" si="0"/>
        <v/>
      </c>
      <c r="AQ31" s="17" t="str">
        <f t="shared" si="1"/>
        <v/>
      </c>
      <c r="AR31" s="105"/>
      <c r="AS31" s="100" t="str">
        <f>IF(C31&lt;&gt;"",VLOOKUP(AP31,Dados!$B$25:$D$29,3,TRUE),"")</f>
        <v/>
      </c>
      <c r="AT31" s="100" t="str">
        <f t="shared" si="2"/>
        <v/>
      </c>
      <c r="AU31" s="106"/>
      <c r="AV31" s="106"/>
      <c r="AW31" s="106"/>
      <c r="AX31" s="106"/>
      <c r="AY31" s="106"/>
      <c r="AZ31" s="106"/>
      <c r="BA31" s="97"/>
      <c r="BB31" s="97"/>
      <c r="BC31" s="97"/>
      <c r="BD31" s="73"/>
    </row>
    <row r="32" spans="2:56" ht="20.100000000000001" customHeight="1" x14ac:dyDescent="0.2">
      <c r="B32" s="39">
        <v>20</v>
      </c>
      <c r="C32" s="40" t="str">
        <f>IF(VLOOKUP(B32,Dados!$E$8:$F$39,2,FALSE)&lt;&gt;"",VLOOKUP(B32,Dados!$E$8:$F$39,2,FALSE),"")</f>
        <v/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41" t="str">
        <f t="shared" si="0"/>
        <v/>
      </c>
      <c r="AQ32" s="17" t="str">
        <f t="shared" si="1"/>
        <v/>
      </c>
      <c r="AR32" s="105"/>
      <c r="AS32" s="100" t="str">
        <f>IF(C32&lt;&gt;"",VLOOKUP(AP32,Dados!$B$25:$D$29,3,TRUE),"")</f>
        <v/>
      </c>
      <c r="AT32" s="100" t="str">
        <f t="shared" si="2"/>
        <v/>
      </c>
      <c r="AU32" s="106"/>
      <c r="AV32" s="106"/>
      <c r="AW32" s="106"/>
      <c r="AX32" s="106"/>
      <c r="AY32" s="106"/>
      <c r="AZ32" s="106"/>
      <c r="BA32" s="97"/>
      <c r="BB32" s="97"/>
      <c r="BC32" s="97"/>
      <c r="BD32" s="73"/>
    </row>
    <row r="33" spans="2:56" ht="20.100000000000001" customHeight="1" x14ac:dyDescent="0.2">
      <c r="B33" s="39">
        <v>21</v>
      </c>
      <c r="C33" s="40" t="str">
        <f>IF(VLOOKUP(B33,Dados!$E$8:$F$39,2,FALSE)&lt;&gt;"",VLOOKUP(B33,Dados!$E$8:$F$39,2,FALSE),"")</f>
        <v/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41" t="str">
        <f t="shared" si="0"/>
        <v/>
      </c>
      <c r="AQ33" s="17" t="str">
        <f t="shared" si="1"/>
        <v/>
      </c>
      <c r="AR33" s="105"/>
      <c r="AS33" s="100" t="str">
        <f>IF(C33&lt;&gt;"",VLOOKUP(AP33,Dados!$B$25:$D$29,3,TRUE),"")</f>
        <v/>
      </c>
      <c r="AT33" s="100" t="str">
        <f t="shared" si="2"/>
        <v/>
      </c>
      <c r="AU33" s="106"/>
      <c r="AV33" s="106"/>
      <c r="AW33" s="106"/>
      <c r="AX33" s="106"/>
      <c r="AY33" s="106"/>
      <c r="AZ33" s="106"/>
      <c r="BA33" s="97"/>
      <c r="BB33" s="97"/>
      <c r="BC33" s="97"/>
      <c r="BD33" s="73"/>
    </row>
    <row r="34" spans="2:56" ht="20.100000000000001" customHeight="1" x14ac:dyDescent="0.2">
      <c r="B34" s="39">
        <v>22</v>
      </c>
      <c r="C34" s="40" t="str">
        <f>IF(VLOOKUP(B34,Dados!$E$8:$F$39,2,FALSE)&lt;&gt;"",VLOOKUP(B34,Dados!$E$8:$F$39,2,FALSE),"")</f>
        <v/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41" t="str">
        <f t="shared" si="0"/>
        <v/>
      </c>
      <c r="AQ34" s="17" t="str">
        <f t="shared" si="1"/>
        <v/>
      </c>
      <c r="AR34" s="105"/>
      <c r="AS34" s="100" t="str">
        <f>IF(C34&lt;&gt;"",VLOOKUP(AP34,Dados!$B$25:$D$29,3,TRUE),"")</f>
        <v/>
      </c>
      <c r="AT34" s="100" t="str">
        <f t="shared" si="2"/>
        <v/>
      </c>
      <c r="AU34" s="106"/>
      <c r="AV34" s="106"/>
      <c r="AW34" s="106"/>
      <c r="AX34" s="106"/>
      <c r="AY34" s="106"/>
      <c r="AZ34" s="106"/>
      <c r="BA34" s="97"/>
      <c r="BB34" s="97"/>
      <c r="BC34" s="97"/>
      <c r="BD34" s="73"/>
    </row>
    <row r="35" spans="2:56" ht="20.100000000000001" customHeight="1" x14ac:dyDescent="0.2">
      <c r="B35" s="39">
        <v>23</v>
      </c>
      <c r="C35" s="40" t="str">
        <f>IF(VLOOKUP(B35,Dados!$E$8:$F$39,2,FALSE)&lt;&gt;"",VLOOKUP(B35,Dados!$E$8:$F$39,2,FALSE),"")</f>
        <v/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41" t="str">
        <f t="shared" si="0"/>
        <v/>
      </c>
      <c r="AQ35" s="17" t="str">
        <f t="shared" si="1"/>
        <v/>
      </c>
      <c r="AR35" s="105"/>
      <c r="AS35" s="100" t="str">
        <f>IF(C35&lt;&gt;"",VLOOKUP(AP35,Dados!$B$25:$D$29,3,TRUE),"")</f>
        <v/>
      </c>
      <c r="AT35" s="100" t="str">
        <f t="shared" si="2"/>
        <v/>
      </c>
      <c r="AU35" s="106"/>
      <c r="AV35" s="106"/>
      <c r="AW35" s="106"/>
      <c r="AX35" s="106"/>
      <c r="AY35" s="106"/>
      <c r="AZ35" s="106"/>
      <c r="BA35" s="97"/>
      <c r="BB35" s="97"/>
      <c r="BC35" s="97"/>
      <c r="BD35" s="73"/>
    </row>
    <row r="36" spans="2:56" ht="20.100000000000001" customHeight="1" x14ac:dyDescent="0.2">
      <c r="B36" s="39">
        <v>24</v>
      </c>
      <c r="C36" s="40" t="str">
        <f>IF(VLOOKUP(B36,Dados!$E$8:$F$39,2,FALSE)&lt;&gt;"",VLOOKUP(B36,Dados!$E$8:$F$39,2,FALSE),"")</f>
        <v/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41" t="str">
        <f t="shared" si="0"/>
        <v/>
      </c>
      <c r="AQ36" s="17" t="str">
        <f t="shared" si="1"/>
        <v/>
      </c>
      <c r="AR36" s="105"/>
      <c r="AS36" s="100" t="str">
        <f>IF(C36&lt;&gt;"",VLOOKUP(AP36,Dados!$B$25:$D$29,3,TRUE),"")</f>
        <v/>
      </c>
      <c r="AT36" s="100" t="str">
        <f t="shared" si="2"/>
        <v/>
      </c>
      <c r="AU36" s="106"/>
      <c r="AV36" s="106"/>
      <c r="AW36" s="106"/>
      <c r="AX36" s="106"/>
      <c r="AY36" s="106"/>
      <c r="AZ36" s="106"/>
      <c r="BA36" s="97"/>
      <c r="BB36" s="97"/>
      <c r="BC36" s="97"/>
      <c r="BD36" s="73"/>
    </row>
    <row r="37" spans="2:56" ht="20.100000000000001" customHeight="1" x14ac:dyDescent="0.2">
      <c r="B37" s="39">
        <v>25</v>
      </c>
      <c r="C37" s="40" t="str">
        <f>IF(VLOOKUP(B37,Dados!$E$8:$F$39,2,FALSE)&lt;&gt;"",VLOOKUP(B37,Dados!$E$8:$F$39,2,FALSE),"")</f>
        <v/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41" t="str">
        <f t="shared" si="0"/>
        <v/>
      </c>
      <c r="AQ37" s="17" t="str">
        <f t="shared" si="1"/>
        <v/>
      </c>
      <c r="AR37" s="105"/>
      <c r="AS37" s="100" t="str">
        <f>IF(C37&lt;&gt;"",VLOOKUP(AP37,Dados!$B$25:$D$29,3,TRUE),"")</f>
        <v/>
      </c>
      <c r="AT37" s="100" t="str">
        <f t="shared" si="2"/>
        <v/>
      </c>
      <c r="AU37" s="106"/>
      <c r="AV37" s="106"/>
      <c r="AW37" s="106"/>
      <c r="AX37" s="106"/>
      <c r="AY37" s="106"/>
      <c r="AZ37" s="106"/>
      <c r="BA37" s="97"/>
      <c r="BB37" s="97"/>
      <c r="BC37" s="97"/>
      <c r="BD37" s="73"/>
    </row>
    <row r="38" spans="2:56" ht="20.100000000000001" customHeight="1" x14ac:dyDescent="0.2">
      <c r="B38" s="39">
        <v>26</v>
      </c>
      <c r="C38" s="40" t="str">
        <f>IF(VLOOKUP(B38,Dados!$E$8:$F$39,2,FALSE)&lt;&gt;"",VLOOKUP(B38,Dados!$E$8:$F$39,2,FALSE),"")</f>
        <v/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41" t="str">
        <f t="shared" si="0"/>
        <v/>
      </c>
      <c r="AQ38" s="17" t="str">
        <f t="shared" si="1"/>
        <v/>
      </c>
      <c r="AR38" s="105"/>
      <c r="AS38" s="100" t="str">
        <f>IF(C38&lt;&gt;"",VLOOKUP(AP38,Dados!$B$25:$D$29,3,TRUE),"")</f>
        <v/>
      </c>
      <c r="AT38" s="100" t="str">
        <f t="shared" si="2"/>
        <v/>
      </c>
      <c r="AU38" s="106"/>
      <c r="AV38" s="106"/>
      <c r="AW38" s="106"/>
      <c r="AX38" s="106"/>
      <c r="AY38" s="106"/>
      <c r="AZ38" s="106"/>
      <c r="BA38" s="97"/>
      <c r="BB38" s="97"/>
      <c r="BC38" s="97"/>
      <c r="BD38" s="73"/>
    </row>
    <row r="39" spans="2:56" ht="20.100000000000001" customHeight="1" x14ac:dyDescent="0.2">
      <c r="B39" s="39">
        <v>27</v>
      </c>
      <c r="C39" s="40" t="str">
        <f>IF(VLOOKUP(B39,Dados!$E$8:$F$39,2,FALSE)&lt;&gt;"",VLOOKUP(B39,Dados!$E$8:$F$39,2,FALSE),"")</f>
        <v/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41" t="str">
        <f t="shared" si="0"/>
        <v/>
      </c>
      <c r="AQ39" s="17" t="str">
        <f t="shared" si="1"/>
        <v/>
      </c>
      <c r="AR39" s="105"/>
      <c r="AS39" s="100" t="str">
        <f>IF(C39&lt;&gt;"",VLOOKUP(AP39,Dados!$B$25:$D$29,3,TRUE),"")</f>
        <v/>
      </c>
      <c r="AT39" s="100" t="str">
        <f t="shared" si="2"/>
        <v/>
      </c>
      <c r="AU39" s="106"/>
      <c r="AV39" s="106"/>
      <c r="AW39" s="106"/>
      <c r="AX39" s="106"/>
      <c r="AY39" s="106"/>
      <c r="AZ39" s="106"/>
      <c r="BA39" s="97"/>
      <c r="BB39" s="97"/>
      <c r="BC39" s="97"/>
      <c r="BD39" s="73"/>
    </row>
    <row r="40" spans="2:56" ht="20.100000000000001" customHeight="1" x14ac:dyDescent="0.2">
      <c r="B40" s="39">
        <v>28</v>
      </c>
      <c r="C40" s="40" t="str">
        <f>IF(VLOOKUP(B40,Dados!$E$8:$F$39,2,FALSE)&lt;&gt;"",VLOOKUP(B40,Dados!$E$8:$F$39,2,FALSE),"")</f>
        <v/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41" t="str">
        <f t="shared" si="0"/>
        <v/>
      </c>
      <c r="AQ40" s="17" t="str">
        <f t="shared" si="1"/>
        <v/>
      </c>
      <c r="AR40" s="105"/>
      <c r="AS40" s="100" t="str">
        <f>IF(C40&lt;&gt;"",VLOOKUP(AP40,Dados!$B$25:$D$29,3,TRUE),"")</f>
        <v/>
      </c>
      <c r="AT40" s="100" t="str">
        <f t="shared" si="2"/>
        <v/>
      </c>
      <c r="AU40" s="106"/>
      <c r="AV40" s="106"/>
      <c r="AW40" s="106"/>
      <c r="AX40" s="106"/>
      <c r="AY40" s="106"/>
      <c r="AZ40" s="106"/>
      <c r="BA40" s="97"/>
      <c r="BB40" s="97"/>
      <c r="BC40" s="97"/>
      <c r="BD40" s="73"/>
    </row>
    <row r="41" spans="2:56" ht="20.100000000000001" customHeight="1" x14ac:dyDescent="0.2">
      <c r="B41" s="39">
        <v>29</v>
      </c>
      <c r="C41" s="40" t="str">
        <f>IF(VLOOKUP(B41,Dados!$E$8:$F$39,2,FALSE)&lt;&gt;"",VLOOKUP(B41,Dados!$E$8:$F$39,2,FALSE),"")</f>
        <v/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41" t="str">
        <f t="shared" si="0"/>
        <v/>
      </c>
      <c r="AQ41" s="17" t="str">
        <f t="shared" si="1"/>
        <v/>
      </c>
      <c r="AR41" s="105"/>
      <c r="AS41" s="100" t="str">
        <f>IF(C41&lt;&gt;"",VLOOKUP(AP41,Dados!$B$25:$D$29,3,TRUE),"")</f>
        <v/>
      </c>
      <c r="AT41" s="100" t="str">
        <f t="shared" si="2"/>
        <v/>
      </c>
      <c r="AU41" s="106"/>
      <c r="AV41" s="106"/>
      <c r="AW41" s="106"/>
      <c r="AX41" s="106"/>
      <c r="AY41" s="106"/>
      <c r="AZ41" s="106"/>
      <c r="BA41" s="97"/>
      <c r="BB41" s="97"/>
      <c r="BC41" s="97"/>
      <c r="BD41" s="73"/>
    </row>
    <row r="42" spans="2:56" ht="20.100000000000001" customHeight="1" x14ac:dyDescent="0.2">
      <c r="B42" s="39">
        <v>30</v>
      </c>
      <c r="C42" s="40" t="str">
        <f>IF(VLOOKUP(B42,Dados!$E$8:$F$39,2,FALSE)&lt;&gt;"",VLOOKUP(B42,Dados!$E$8:$F$39,2,FALSE),"")</f>
        <v/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41" t="str">
        <f t="shared" si="0"/>
        <v/>
      </c>
      <c r="AQ42" s="17" t="str">
        <f t="shared" si="1"/>
        <v/>
      </c>
      <c r="AR42" s="105"/>
      <c r="AS42" s="100" t="str">
        <f>IF(C42&lt;&gt;"",VLOOKUP(AP42,Dados!$B$25:$D$29,3,TRUE),"")</f>
        <v/>
      </c>
      <c r="AT42" s="100" t="str">
        <f t="shared" si="2"/>
        <v/>
      </c>
      <c r="AU42" s="106"/>
      <c r="AV42" s="106"/>
      <c r="AW42" s="106"/>
      <c r="AX42" s="106"/>
      <c r="AY42" s="106"/>
      <c r="AZ42" s="106"/>
      <c r="BA42" s="97"/>
      <c r="BB42" s="97"/>
      <c r="BC42" s="97"/>
      <c r="BD42" s="73"/>
    </row>
    <row r="43" spans="2:56" ht="20.100000000000001" customHeight="1" x14ac:dyDescent="0.2">
      <c r="B43" s="39">
        <v>31</v>
      </c>
      <c r="C43" s="40" t="str">
        <f>IF(VLOOKUP(B43,Dados!$E$8:$F$39,2,FALSE)&lt;&gt;"",VLOOKUP(B43,Dados!$E$8:$F$39,2,FALSE),"")</f>
        <v/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41" t="str">
        <f t="shared" si="0"/>
        <v/>
      </c>
      <c r="AQ43" s="17" t="str">
        <f t="shared" si="1"/>
        <v/>
      </c>
      <c r="AR43" s="105"/>
      <c r="AS43" s="100" t="str">
        <f>IF(C43&lt;&gt;"",VLOOKUP(AP43,Dados!$B$25:$D$29,3,TRUE),"")</f>
        <v/>
      </c>
      <c r="AT43" s="100" t="str">
        <f t="shared" si="2"/>
        <v/>
      </c>
      <c r="AU43" s="106"/>
      <c r="AV43" s="106"/>
      <c r="AW43" s="106"/>
      <c r="AX43" s="106"/>
      <c r="AY43" s="106"/>
      <c r="AZ43" s="106"/>
      <c r="BA43" s="97"/>
      <c r="BB43" s="97"/>
      <c r="BC43" s="97"/>
      <c r="BD43" s="73"/>
    </row>
    <row r="44" spans="2:56" ht="20.100000000000001" customHeight="1" x14ac:dyDescent="0.2">
      <c r="B44" s="39">
        <v>32</v>
      </c>
      <c r="C44" s="40" t="str">
        <f>IF(VLOOKUP(B44,Dados!$E$8:$F$39,2,FALSE)&lt;&gt;"",VLOOKUP(B44,Dados!$E$8:$F$39,2,FALSE),"")</f>
        <v/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41" t="str">
        <f t="shared" si="0"/>
        <v/>
      </c>
      <c r="AQ44" s="17" t="str">
        <f t="shared" si="1"/>
        <v/>
      </c>
      <c r="AR44" s="105"/>
      <c r="AS44" s="100" t="str">
        <f>IF(C44&lt;&gt;"",VLOOKUP(AP44,Dados!$B$25:$D$29,3,TRUE),"")</f>
        <v/>
      </c>
      <c r="AT44" s="100" t="str">
        <f t="shared" si="2"/>
        <v/>
      </c>
      <c r="AU44" s="106"/>
      <c r="AV44" s="106"/>
      <c r="AW44" s="106"/>
      <c r="AX44" s="106"/>
      <c r="AY44" s="106"/>
      <c r="AZ44" s="106"/>
      <c r="BA44" s="97"/>
      <c r="BB44" s="97"/>
      <c r="BC44" s="97"/>
      <c r="BD44" s="73"/>
    </row>
    <row r="45" spans="2:56" x14ac:dyDescent="0.2">
      <c r="AQ45" s="72"/>
      <c r="AR45" s="100"/>
      <c r="AU45" s="102"/>
      <c r="AV45" s="102"/>
      <c r="AW45" s="102"/>
      <c r="AX45" s="102"/>
      <c r="AY45" s="102"/>
      <c r="AZ45" s="102"/>
      <c r="BA45" s="73"/>
      <c r="BB45" s="73"/>
      <c r="BC45" s="73"/>
      <c r="BD45" s="73"/>
    </row>
    <row r="46" spans="2:56" x14ac:dyDescent="0.2">
      <c r="AQ46" s="72"/>
      <c r="AR46" s="100"/>
      <c r="AU46" s="102"/>
      <c r="AV46" s="102"/>
      <c r="AW46" s="102"/>
      <c r="AX46" s="102"/>
      <c r="AY46" s="102"/>
      <c r="AZ46" s="102"/>
      <c r="BA46" s="73"/>
      <c r="BB46" s="73"/>
      <c r="BC46" s="73"/>
      <c r="BD46" s="73"/>
    </row>
    <row r="47" spans="2:56" x14ac:dyDescent="0.2">
      <c r="AQ47" s="72"/>
      <c r="AR47" s="100"/>
      <c r="AU47" s="102"/>
      <c r="AV47" s="102"/>
      <c r="AW47" s="102"/>
      <c r="AX47" s="102"/>
      <c r="AY47" s="102"/>
      <c r="AZ47" s="102"/>
      <c r="BA47" s="73"/>
      <c r="BB47" s="73"/>
      <c r="BC47" s="73"/>
      <c r="BD47" s="73"/>
    </row>
    <row r="48" spans="2:56" x14ac:dyDescent="0.2">
      <c r="AQ48" s="72"/>
      <c r="AR48" s="100"/>
      <c r="AU48" s="102"/>
      <c r="AV48" s="102"/>
      <c r="AW48" s="102"/>
      <c r="AX48" s="102"/>
      <c r="AY48" s="102"/>
      <c r="AZ48" s="102"/>
      <c r="BA48" s="73"/>
      <c r="BB48" s="73"/>
      <c r="BC48" s="73"/>
      <c r="BD48" s="73"/>
    </row>
    <row r="49" spans="43:56" x14ac:dyDescent="0.2">
      <c r="AQ49" s="72"/>
      <c r="AR49" s="100"/>
      <c r="AU49" s="102"/>
      <c r="AV49" s="102"/>
      <c r="AW49" s="102"/>
      <c r="AX49" s="102"/>
      <c r="AY49" s="102"/>
      <c r="AZ49" s="102"/>
      <c r="BA49" s="73"/>
      <c r="BB49" s="73"/>
      <c r="BC49" s="73"/>
      <c r="BD49" s="73"/>
    </row>
    <row r="50" spans="43:56" x14ac:dyDescent="0.2">
      <c r="AQ50" s="72"/>
      <c r="AR50" s="100"/>
      <c r="AU50" s="102"/>
      <c r="AV50" s="102"/>
      <c r="AW50" s="102"/>
      <c r="AX50" s="102"/>
      <c r="AY50" s="102"/>
      <c r="AZ50" s="102"/>
      <c r="BA50" s="73"/>
      <c r="BB50" s="73"/>
      <c r="BC50" s="73"/>
      <c r="BD50" s="73"/>
    </row>
    <row r="51" spans="43:56" x14ac:dyDescent="0.2">
      <c r="AQ51" s="72"/>
      <c r="AR51" s="100"/>
      <c r="AU51" s="102"/>
      <c r="AV51" s="102"/>
      <c r="AW51" s="102"/>
      <c r="AX51" s="102"/>
      <c r="AY51" s="102"/>
      <c r="AZ51" s="102"/>
      <c r="BA51" s="73"/>
      <c r="BB51" s="73"/>
      <c r="BC51" s="73"/>
      <c r="BD51" s="73"/>
    </row>
    <row r="52" spans="43:56" x14ac:dyDescent="0.2">
      <c r="AQ52" s="72"/>
      <c r="AR52" s="100"/>
      <c r="AU52" s="102"/>
      <c r="AV52" s="102"/>
      <c r="AW52" s="102"/>
      <c r="AX52" s="102"/>
      <c r="AY52" s="102"/>
      <c r="AZ52" s="102"/>
      <c r="BA52" s="73"/>
      <c r="BB52" s="73"/>
      <c r="BC52" s="73"/>
      <c r="BD52" s="73"/>
    </row>
    <row r="53" spans="43:56" x14ac:dyDescent="0.2">
      <c r="AQ53" s="72"/>
      <c r="AR53" s="100"/>
      <c r="AU53" s="102"/>
      <c r="AV53" s="102"/>
      <c r="AW53" s="102"/>
      <c r="AX53" s="102"/>
      <c r="AY53" s="102"/>
      <c r="AZ53" s="102"/>
      <c r="BA53" s="73"/>
      <c r="BB53" s="73"/>
      <c r="BC53" s="73"/>
      <c r="BD53" s="73"/>
    </row>
    <row r="54" spans="43:56" x14ac:dyDescent="0.2">
      <c r="AQ54" s="72"/>
      <c r="AR54" s="100"/>
      <c r="AU54" s="102"/>
      <c r="AV54" s="102"/>
      <c r="AW54" s="102"/>
      <c r="AX54" s="102"/>
      <c r="AY54" s="102"/>
      <c r="AZ54" s="102"/>
      <c r="BA54" s="73"/>
      <c r="BB54" s="73"/>
      <c r="BC54" s="73"/>
      <c r="BD54" s="73"/>
    </row>
    <row r="55" spans="43:56" x14ac:dyDescent="0.2">
      <c r="AQ55" s="72"/>
      <c r="AR55" s="100"/>
      <c r="AU55" s="102"/>
      <c r="AV55" s="102"/>
      <c r="AW55" s="102"/>
      <c r="AX55" s="102"/>
      <c r="AY55" s="102"/>
      <c r="AZ55" s="102"/>
      <c r="BA55" s="73"/>
      <c r="BB55" s="73"/>
      <c r="BC55" s="73"/>
      <c r="BD55" s="73"/>
    </row>
    <row r="56" spans="43:56" x14ac:dyDescent="0.2">
      <c r="AQ56" s="72"/>
      <c r="AR56" s="100"/>
      <c r="AU56" s="102"/>
      <c r="AV56" s="102"/>
      <c r="AW56" s="102"/>
      <c r="AX56" s="102"/>
      <c r="AY56" s="102"/>
      <c r="AZ56" s="102"/>
      <c r="BA56" s="73"/>
      <c r="BB56" s="73"/>
      <c r="BC56" s="73"/>
      <c r="BD56" s="73"/>
    </row>
    <row r="57" spans="43:56" x14ac:dyDescent="0.2">
      <c r="AQ57" s="72"/>
      <c r="AR57" s="100"/>
      <c r="AU57" s="102"/>
      <c r="AV57" s="102"/>
      <c r="AW57" s="102"/>
      <c r="AX57" s="102"/>
      <c r="AY57" s="102"/>
      <c r="AZ57" s="102"/>
      <c r="BA57" s="73"/>
      <c r="BB57" s="73"/>
      <c r="BC57" s="73"/>
      <c r="BD57" s="73"/>
    </row>
    <row r="58" spans="43:56" x14ac:dyDescent="0.2">
      <c r="AQ58" s="72"/>
      <c r="AR58" s="100"/>
      <c r="AU58" s="102"/>
      <c r="AV58" s="102"/>
      <c r="AW58" s="102"/>
      <c r="AX58" s="102"/>
      <c r="AY58" s="102"/>
      <c r="AZ58" s="102"/>
      <c r="BA58" s="73"/>
      <c r="BB58" s="73"/>
      <c r="BC58" s="73"/>
      <c r="BD58" s="73"/>
    </row>
    <row r="59" spans="43:56" x14ac:dyDescent="0.2">
      <c r="AQ59" s="72"/>
      <c r="AR59" s="100"/>
      <c r="AU59" s="102"/>
      <c r="AV59" s="102"/>
      <c r="AW59" s="102"/>
      <c r="AX59" s="102"/>
      <c r="AY59" s="102"/>
      <c r="AZ59" s="102"/>
      <c r="BA59" s="73"/>
      <c r="BB59" s="73"/>
      <c r="BC59" s="73"/>
      <c r="BD59" s="73"/>
    </row>
    <row r="60" spans="43:56" x14ac:dyDescent="0.2">
      <c r="AQ60" s="72"/>
      <c r="AR60" s="100"/>
      <c r="AU60" s="102"/>
      <c r="AV60" s="102"/>
      <c r="AW60" s="102"/>
      <c r="AX60" s="102"/>
      <c r="AY60" s="102"/>
      <c r="AZ60" s="102"/>
      <c r="BA60" s="73"/>
      <c r="BB60" s="73"/>
      <c r="BC60" s="73"/>
      <c r="BD60" s="73"/>
    </row>
    <row r="61" spans="43:56" x14ac:dyDescent="0.2">
      <c r="AQ61" s="72"/>
      <c r="AR61" s="100"/>
      <c r="AU61" s="102"/>
      <c r="AV61" s="102"/>
      <c r="AW61" s="102"/>
      <c r="AX61" s="102"/>
      <c r="AY61" s="102"/>
      <c r="AZ61" s="102"/>
      <c r="BA61" s="73"/>
      <c r="BB61" s="73"/>
      <c r="BC61" s="73"/>
      <c r="BD61" s="73"/>
    </row>
    <row r="62" spans="43:56" x14ac:dyDescent="0.2">
      <c r="AQ62" s="72"/>
      <c r="AR62" s="100"/>
      <c r="AU62" s="102"/>
      <c r="AV62" s="102"/>
      <c r="AW62" s="102"/>
      <c r="AX62" s="102"/>
      <c r="AY62" s="102"/>
      <c r="AZ62" s="102"/>
      <c r="BA62" s="73"/>
      <c r="BB62" s="73"/>
      <c r="BC62" s="73"/>
      <c r="BD62" s="73"/>
    </row>
    <row r="63" spans="43:56" x14ac:dyDescent="0.2">
      <c r="AQ63" s="72"/>
      <c r="AR63" s="100"/>
      <c r="AU63" s="102"/>
      <c r="AV63" s="102"/>
      <c r="AW63" s="102"/>
      <c r="AX63" s="102"/>
      <c r="AY63" s="102"/>
      <c r="AZ63" s="102"/>
      <c r="BA63" s="73"/>
      <c r="BB63" s="73"/>
      <c r="BC63" s="73"/>
      <c r="BD63" s="73"/>
    </row>
    <row r="64" spans="43:56" x14ac:dyDescent="0.2">
      <c r="AQ64" s="72"/>
      <c r="AR64" s="100"/>
      <c r="AU64" s="102"/>
      <c r="AV64" s="102"/>
      <c r="AW64" s="102"/>
      <c r="AX64" s="102"/>
      <c r="AY64" s="102"/>
      <c r="AZ64" s="102"/>
      <c r="BA64" s="73"/>
      <c r="BB64" s="73"/>
      <c r="BC64" s="73"/>
      <c r="BD64" s="73"/>
    </row>
    <row r="65" spans="43:56" x14ac:dyDescent="0.2">
      <c r="AQ65" s="72"/>
      <c r="AR65" s="100"/>
      <c r="AU65" s="102"/>
      <c r="AV65" s="102"/>
      <c r="AW65" s="102"/>
      <c r="AX65" s="102"/>
      <c r="AY65" s="102"/>
      <c r="AZ65" s="102"/>
      <c r="BA65" s="73"/>
      <c r="BB65" s="73"/>
      <c r="BC65" s="73"/>
      <c r="BD65" s="73"/>
    </row>
    <row r="66" spans="43:56" x14ac:dyDescent="0.2">
      <c r="AQ66" s="72"/>
      <c r="AR66" s="100"/>
      <c r="AU66" s="102"/>
      <c r="AV66" s="102"/>
      <c r="AW66" s="102"/>
      <c r="AX66" s="102"/>
      <c r="AY66" s="102"/>
      <c r="AZ66" s="102"/>
      <c r="BA66" s="73"/>
      <c r="BB66" s="73"/>
      <c r="BC66" s="73"/>
      <c r="BD66" s="73"/>
    </row>
  </sheetData>
  <sheetProtection selectLockedCells="1"/>
  <dataConsolidate/>
  <mergeCells count="4">
    <mergeCell ref="B9:C9"/>
    <mergeCell ref="B10:C10"/>
    <mergeCell ref="C2:K2"/>
    <mergeCell ref="S5:U5"/>
  </mergeCells>
  <phoneticPr fontId="0" type="noConversion"/>
  <conditionalFormatting sqref="L5">
    <cfRule type="expression" dxfId="1220" priority="1944" stopIfTrue="1">
      <formula>$L$5&lt;&gt;""</formula>
    </cfRule>
  </conditionalFormatting>
  <conditionalFormatting sqref="AP10">
    <cfRule type="cellIs" dxfId="1219" priority="1868" stopIfTrue="1" operator="greaterThan">
      <formula>"&gt;100%"</formula>
    </cfRule>
    <cfRule type="cellIs" dxfId="1218" priority="1942" stopIfTrue="1" operator="lessThan">
      <formula>100</formula>
    </cfRule>
  </conditionalFormatting>
  <conditionalFormatting sqref="AP10">
    <cfRule type="expression" dxfId="1217" priority="1867" stopIfTrue="1">
      <formula>$AP$10&gt;100</formula>
    </cfRule>
  </conditionalFormatting>
  <conditionalFormatting sqref="D10:AO10">
    <cfRule type="expression" dxfId="1216" priority="1863" stopIfTrue="1">
      <formula>$AP$10&gt;100</formula>
    </cfRule>
  </conditionalFormatting>
  <conditionalFormatting sqref="D10:AO10">
    <cfRule type="expression" dxfId="1215" priority="1862" stopIfTrue="1">
      <formula>OR($AP$10="",$AP$10&lt;100)</formula>
    </cfRule>
  </conditionalFormatting>
  <conditionalFormatting sqref="D13">
    <cfRule type="cellIs" dxfId="1214" priority="1802" stopIfTrue="1" operator="greaterThan">
      <formula>$D$10</formula>
    </cfRule>
  </conditionalFormatting>
  <conditionalFormatting sqref="AI13:AL13 V13">
    <cfRule type="cellIs" dxfId="1213" priority="1788" stopIfTrue="1" operator="greaterThan">
      <formula>V$10</formula>
    </cfRule>
  </conditionalFormatting>
  <conditionalFormatting sqref="AI14:AL14 V14">
    <cfRule type="cellIs" dxfId="1212" priority="1787" stopIfTrue="1" operator="greaterThan">
      <formula>V$10</formula>
    </cfRule>
  </conditionalFormatting>
  <conditionalFormatting sqref="O44">
    <cfRule type="cellIs" dxfId="1211" priority="1757" stopIfTrue="1" operator="greaterThan">
      <formula>O$10</formula>
    </cfRule>
  </conditionalFormatting>
  <conditionalFormatting sqref="P44">
    <cfRule type="cellIs" dxfId="1210" priority="1727" stopIfTrue="1" operator="greaterThan">
      <formula>P$10</formula>
    </cfRule>
  </conditionalFormatting>
  <conditionalFormatting sqref="Q44">
    <cfRule type="cellIs" dxfId="1209" priority="1697" stopIfTrue="1" operator="greaterThan">
      <formula>Q$10</formula>
    </cfRule>
  </conditionalFormatting>
  <conditionalFormatting sqref="R44">
    <cfRule type="cellIs" dxfId="1208" priority="1667" stopIfTrue="1" operator="greaterThan">
      <formula>R$10</formula>
    </cfRule>
  </conditionalFormatting>
  <conditionalFormatting sqref="S44">
    <cfRule type="cellIs" dxfId="1207" priority="1637" stopIfTrue="1" operator="greaterThan">
      <formula>S$10</formula>
    </cfRule>
  </conditionalFormatting>
  <conditionalFormatting sqref="T44">
    <cfRule type="cellIs" dxfId="1206" priority="1607" stopIfTrue="1" operator="greaterThan">
      <formula>T$10</formula>
    </cfRule>
  </conditionalFormatting>
  <conditionalFormatting sqref="U44">
    <cfRule type="cellIs" dxfId="1205" priority="1577" stopIfTrue="1" operator="greaterThan">
      <formula>U$10</formula>
    </cfRule>
  </conditionalFormatting>
  <conditionalFormatting sqref="V15">
    <cfRule type="cellIs" dxfId="1204" priority="1576" stopIfTrue="1" operator="greaterThan">
      <formula>V$10</formula>
    </cfRule>
  </conditionalFormatting>
  <conditionalFormatting sqref="V16">
    <cfRule type="cellIs" dxfId="1203" priority="1575" stopIfTrue="1" operator="greaterThan">
      <formula>V$10</formula>
    </cfRule>
  </conditionalFormatting>
  <conditionalFormatting sqref="V17">
    <cfRule type="cellIs" dxfId="1202" priority="1574" stopIfTrue="1" operator="greaterThan">
      <formula>V$10</formula>
    </cfRule>
  </conditionalFormatting>
  <conditionalFormatting sqref="V18">
    <cfRule type="cellIs" dxfId="1201" priority="1573" stopIfTrue="1" operator="greaterThan">
      <formula>V$10</formula>
    </cfRule>
  </conditionalFormatting>
  <conditionalFormatting sqref="V19">
    <cfRule type="cellIs" dxfId="1200" priority="1572" stopIfTrue="1" operator="greaterThan">
      <formula>V$10</formula>
    </cfRule>
  </conditionalFormatting>
  <conditionalFormatting sqref="V20">
    <cfRule type="cellIs" dxfId="1199" priority="1571" stopIfTrue="1" operator="greaterThan">
      <formula>V$10</formula>
    </cfRule>
  </conditionalFormatting>
  <conditionalFormatting sqref="V21">
    <cfRule type="cellIs" dxfId="1198" priority="1570" stopIfTrue="1" operator="greaterThan">
      <formula>V$10</formula>
    </cfRule>
  </conditionalFormatting>
  <conditionalFormatting sqref="V22">
    <cfRule type="cellIs" dxfId="1197" priority="1569" stopIfTrue="1" operator="greaterThan">
      <formula>V$10</formula>
    </cfRule>
  </conditionalFormatting>
  <conditionalFormatting sqref="V23">
    <cfRule type="cellIs" dxfId="1196" priority="1568" stopIfTrue="1" operator="greaterThan">
      <formula>V$10</formula>
    </cfRule>
  </conditionalFormatting>
  <conditionalFormatting sqref="V24">
    <cfRule type="cellIs" dxfId="1195" priority="1567" stopIfTrue="1" operator="greaterThan">
      <formula>V$10</formula>
    </cfRule>
  </conditionalFormatting>
  <conditionalFormatting sqref="V25">
    <cfRule type="cellIs" dxfId="1194" priority="1566" stopIfTrue="1" operator="greaterThan">
      <formula>V$10</formula>
    </cfRule>
  </conditionalFormatting>
  <conditionalFormatting sqref="V26">
    <cfRule type="cellIs" dxfId="1193" priority="1565" stopIfTrue="1" operator="greaterThan">
      <formula>V$10</formula>
    </cfRule>
  </conditionalFormatting>
  <conditionalFormatting sqref="V27">
    <cfRule type="cellIs" dxfId="1192" priority="1564" stopIfTrue="1" operator="greaterThan">
      <formula>V$10</formula>
    </cfRule>
  </conditionalFormatting>
  <conditionalFormatting sqref="V28">
    <cfRule type="cellIs" dxfId="1191" priority="1563" stopIfTrue="1" operator="greaterThan">
      <formula>V$10</formula>
    </cfRule>
  </conditionalFormatting>
  <conditionalFormatting sqref="V29">
    <cfRule type="cellIs" dxfId="1190" priority="1562" stopIfTrue="1" operator="greaterThan">
      <formula>V$10</formula>
    </cfRule>
  </conditionalFormatting>
  <conditionalFormatting sqref="V30">
    <cfRule type="cellIs" dxfId="1189" priority="1561" stopIfTrue="1" operator="greaterThan">
      <formula>V$10</formula>
    </cfRule>
  </conditionalFormatting>
  <conditionalFormatting sqref="V31">
    <cfRule type="cellIs" dxfId="1188" priority="1560" stopIfTrue="1" operator="greaterThan">
      <formula>V$10</formula>
    </cfRule>
  </conditionalFormatting>
  <conditionalFormatting sqref="V32">
    <cfRule type="cellIs" dxfId="1187" priority="1559" stopIfTrue="1" operator="greaterThan">
      <formula>V$10</formula>
    </cfRule>
  </conditionalFormatting>
  <conditionalFormatting sqref="V33">
    <cfRule type="cellIs" dxfId="1186" priority="1558" stopIfTrue="1" operator="greaterThan">
      <formula>V$10</formula>
    </cfRule>
  </conditionalFormatting>
  <conditionalFormatting sqref="V34">
    <cfRule type="cellIs" dxfId="1185" priority="1557" stopIfTrue="1" operator="greaterThan">
      <formula>V$10</formula>
    </cfRule>
  </conditionalFormatting>
  <conditionalFormatting sqref="V35">
    <cfRule type="cellIs" dxfId="1184" priority="1556" stopIfTrue="1" operator="greaterThan">
      <formula>V$10</formula>
    </cfRule>
  </conditionalFormatting>
  <conditionalFormatting sqref="V36">
    <cfRule type="cellIs" dxfId="1183" priority="1555" stopIfTrue="1" operator="greaterThan">
      <formula>V$10</formula>
    </cfRule>
  </conditionalFormatting>
  <conditionalFormatting sqref="V37">
    <cfRule type="cellIs" dxfId="1182" priority="1554" stopIfTrue="1" operator="greaterThan">
      <formula>V$10</formula>
    </cfRule>
  </conditionalFormatting>
  <conditionalFormatting sqref="V38">
    <cfRule type="cellIs" dxfId="1181" priority="1553" stopIfTrue="1" operator="greaterThan">
      <formula>V$10</formula>
    </cfRule>
  </conditionalFormatting>
  <conditionalFormatting sqref="V39">
    <cfRule type="cellIs" dxfId="1180" priority="1552" stopIfTrue="1" operator="greaterThan">
      <formula>V$10</formula>
    </cfRule>
  </conditionalFormatting>
  <conditionalFormatting sqref="V40">
    <cfRule type="cellIs" dxfId="1179" priority="1551" stopIfTrue="1" operator="greaterThan">
      <formula>V$10</formula>
    </cfRule>
  </conditionalFormatting>
  <conditionalFormatting sqref="V41">
    <cfRule type="cellIs" dxfId="1178" priority="1550" stopIfTrue="1" operator="greaterThan">
      <formula>V$10</formula>
    </cfRule>
  </conditionalFormatting>
  <conditionalFormatting sqref="V42">
    <cfRule type="cellIs" dxfId="1177" priority="1549" stopIfTrue="1" operator="greaterThan">
      <formula>V$10</formula>
    </cfRule>
  </conditionalFormatting>
  <conditionalFormatting sqref="V43">
    <cfRule type="cellIs" dxfId="1176" priority="1548" stopIfTrue="1" operator="greaterThan">
      <formula>V$10</formula>
    </cfRule>
  </conditionalFormatting>
  <conditionalFormatting sqref="V44">
    <cfRule type="cellIs" dxfId="1175" priority="1547" stopIfTrue="1" operator="greaterThan">
      <formula>V$10</formula>
    </cfRule>
  </conditionalFormatting>
  <conditionalFormatting sqref="W44">
    <cfRule type="cellIs" dxfId="1174" priority="1517" stopIfTrue="1" operator="greaterThan">
      <formula>W$10</formula>
    </cfRule>
  </conditionalFormatting>
  <conditionalFormatting sqref="X44">
    <cfRule type="cellIs" dxfId="1173" priority="1487" stopIfTrue="1" operator="greaterThan">
      <formula>X$10</formula>
    </cfRule>
  </conditionalFormatting>
  <conditionalFormatting sqref="Y44">
    <cfRule type="cellIs" dxfId="1172" priority="1457" stopIfTrue="1" operator="greaterThan">
      <formula>Y$10</formula>
    </cfRule>
  </conditionalFormatting>
  <conditionalFormatting sqref="Z44">
    <cfRule type="cellIs" dxfId="1171" priority="1427" stopIfTrue="1" operator="greaterThan">
      <formula>Z$10</formula>
    </cfRule>
  </conditionalFormatting>
  <conditionalFormatting sqref="AA44">
    <cfRule type="cellIs" dxfId="1170" priority="1397" stopIfTrue="1" operator="greaterThan">
      <formula>AA$10</formula>
    </cfRule>
  </conditionalFormatting>
  <conditionalFormatting sqref="AB44">
    <cfRule type="cellIs" dxfId="1169" priority="1367" stopIfTrue="1" operator="greaterThan">
      <formula>AB$10</formula>
    </cfRule>
  </conditionalFormatting>
  <conditionalFormatting sqref="AC44">
    <cfRule type="cellIs" dxfId="1168" priority="1337" stopIfTrue="1" operator="greaterThan">
      <formula>AC$10</formula>
    </cfRule>
  </conditionalFormatting>
  <conditionalFormatting sqref="AD44">
    <cfRule type="cellIs" dxfId="1167" priority="1307" stopIfTrue="1" operator="greaterThan">
      <formula>AD$10</formula>
    </cfRule>
  </conditionalFormatting>
  <conditionalFormatting sqref="AE44">
    <cfRule type="cellIs" dxfId="1166" priority="1277" stopIfTrue="1" operator="greaterThan">
      <formula>AE$10</formula>
    </cfRule>
  </conditionalFormatting>
  <conditionalFormatting sqref="AF44">
    <cfRule type="cellIs" dxfId="1165" priority="1247" stopIfTrue="1" operator="greaterThan">
      <formula>AF$10</formula>
    </cfRule>
  </conditionalFormatting>
  <conditionalFormatting sqref="AG44">
    <cfRule type="cellIs" dxfId="1164" priority="1217" stopIfTrue="1" operator="greaterThan">
      <formula>AG$10</formula>
    </cfRule>
  </conditionalFormatting>
  <conditionalFormatting sqref="AH44">
    <cfRule type="cellIs" dxfId="1163" priority="1187" stopIfTrue="1" operator="greaterThan">
      <formula>AH$10</formula>
    </cfRule>
  </conditionalFormatting>
  <conditionalFormatting sqref="AI15">
    <cfRule type="cellIs" dxfId="1162" priority="1186" stopIfTrue="1" operator="greaterThan">
      <formula>AI$10</formula>
    </cfRule>
  </conditionalFormatting>
  <conditionalFormatting sqref="AI16">
    <cfRule type="cellIs" dxfId="1161" priority="1185" stopIfTrue="1" operator="greaterThan">
      <formula>AI$10</formula>
    </cfRule>
  </conditionalFormatting>
  <conditionalFormatting sqref="AI17">
    <cfRule type="cellIs" dxfId="1160" priority="1184" stopIfTrue="1" operator="greaterThan">
      <formula>AI$10</formula>
    </cfRule>
  </conditionalFormatting>
  <conditionalFormatting sqref="AI18">
    <cfRule type="cellIs" dxfId="1159" priority="1183" stopIfTrue="1" operator="greaterThan">
      <formula>AI$10</formula>
    </cfRule>
  </conditionalFormatting>
  <conditionalFormatting sqref="AI19">
    <cfRule type="cellIs" dxfId="1158" priority="1182" stopIfTrue="1" operator="greaterThan">
      <formula>AI$10</formula>
    </cfRule>
  </conditionalFormatting>
  <conditionalFormatting sqref="AI20">
    <cfRule type="cellIs" dxfId="1157" priority="1181" stopIfTrue="1" operator="greaterThan">
      <formula>AI$10</formula>
    </cfRule>
  </conditionalFormatting>
  <conditionalFormatting sqref="AI21">
    <cfRule type="cellIs" dxfId="1156" priority="1180" stopIfTrue="1" operator="greaterThan">
      <formula>AI$10</formula>
    </cfRule>
  </conditionalFormatting>
  <conditionalFormatting sqref="AI22">
    <cfRule type="cellIs" dxfId="1155" priority="1179" stopIfTrue="1" operator="greaterThan">
      <formula>AI$10</formula>
    </cfRule>
  </conditionalFormatting>
  <conditionalFormatting sqref="AI23">
    <cfRule type="cellIs" dxfId="1154" priority="1178" stopIfTrue="1" operator="greaterThan">
      <formula>AI$10</formula>
    </cfRule>
  </conditionalFormatting>
  <conditionalFormatting sqref="AI24">
    <cfRule type="cellIs" dxfId="1153" priority="1177" stopIfTrue="1" operator="greaterThan">
      <formula>AI$10</formula>
    </cfRule>
  </conditionalFormatting>
  <conditionalFormatting sqref="AI25">
    <cfRule type="cellIs" dxfId="1152" priority="1176" stopIfTrue="1" operator="greaterThan">
      <formula>AI$10</formula>
    </cfRule>
  </conditionalFormatting>
  <conditionalFormatting sqref="AI26">
    <cfRule type="cellIs" dxfId="1151" priority="1175" stopIfTrue="1" operator="greaterThan">
      <formula>AI$10</formula>
    </cfRule>
  </conditionalFormatting>
  <conditionalFormatting sqref="AI27">
    <cfRule type="cellIs" dxfId="1150" priority="1174" stopIfTrue="1" operator="greaterThan">
      <formula>AI$10</formula>
    </cfRule>
  </conditionalFormatting>
  <conditionalFormatting sqref="AI28">
    <cfRule type="cellIs" dxfId="1149" priority="1173" stopIfTrue="1" operator="greaterThan">
      <formula>AI$10</formula>
    </cfRule>
  </conditionalFormatting>
  <conditionalFormatting sqref="AI29">
    <cfRule type="cellIs" dxfId="1148" priority="1172" stopIfTrue="1" operator="greaterThan">
      <formula>AI$10</formula>
    </cfRule>
  </conditionalFormatting>
  <conditionalFormatting sqref="AI30">
    <cfRule type="cellIs" dxfId="1147" priority="1171" stopIfTrue="1" operator="greaterThan">
      <formula>AI$10</formula>
    </cfRule>
  </conditionalFormatting>
  <conditionalFormatting sqref="AI31">
    <cfRule type="cellIs" dxfId="1146" priority="1170" stopIfTrue="1" operator="greaterThan">
      <formula>AI$10</formula>
    </cfRule>
  </conditionalFormatting>
  <conditionalFormatting sqref="AI32">
    <cfRule type="cellIs" dxfId="1145" priority="1169" stopIfTrue="1" operator="greaterThan">
      <formula>AI$10</formula>
    </cfRule>
  </conditionalFormatting>
  <conditionalFormatting sqref="AI33">
    <cfRule type="cellIs" dxfId="1144" priority="1168" stopIfTrue="1" operator="greaterThan">
      <formula>AI$10</formula>
    </cfRule>
  </conditionalFormatting>
  <conditionalFormatting sqref="AI34">
    <cfRule type="cellIs" dxfId="1143" priority="1167" stopIfTrue="1" operator="greaterThan">
      <formula>AI$10</formula>
    </cfRule>
  </conditionalFormatting>
  <conditionalFormatting sqref="AI35">
    <cfRule type="cellIs" dxfId="1142" priority="1166" stopIfTrue="1" operator="greaterThan">
      <formula>AI$10</formula>
    </cfRule>
  </conditionalFormatting>
  <conditionalFormatting sqref="AI36">
    <cfRule type="cellIs" dxfId="1141" priority="1165" stopIfTrue="1" operator="greaterThan">
      <formula>AI$10</formula>
    </cfRule>
  </conditionalFormatting>
  <conditionalFormatting sqref="AI37">
    <cfRule type="cellIs" dxfId="1140" priority="1164" stopIfTrue="1" operator="greaterThan">
      <formula>AI$10</formula>
    </cfRule>
  </conditionalFormatting>
  <conditionalFormatting sqref="AI38">
    <cfRule type="cellIs" dxfId="1139" priority="1163" stopIfTrue="1" operator="greaterThan">
      <formula>AI$10</formula>
    </cfRule>
  </conditionalFormatting>
  <conditionalFormatting sqref="AI39">
    <cfRule type="cellIs" dxfId="1138" priority="1162" stopIfTrue="1" operator="greaterThan">
      <formula>AI$10</formula>
    </cfRule>
  </conditionalFormatting>
  <conditionalFormatting sqref="AI40">
    <cfRule type="cellIs" dxfId="1137" priority="1161" stopIfTrue="1" operator="greaterThan">
      <formula>AI$10</formula>
    </cfRule>
  </conditionalFormatting>
  <conditionalFormatting sqref="AI41">
    <cfRule type="cellIs" dxfId="1136" priority="1160" stopIfTrue="1" operator="greaterThan">
      <formula>AI$10</formula>
    </cfRule>
  </conditionalFormatting>
  <conditionalFormatting sqref="AI42">
    <cfRule type="cellIs" dxfId="1135" priority="1159" stopIfTrue="1" operator="greaterThan">
      <formula>AI$10</formula>
    </cfRule>
  </conditionalFormatting>
  <conditionalFormatting sqref="AI43">
    <cfRule type="cellIs" dxfId="1134" priority="1158" stopIfTrue="1" operator="greaterThan">
      <formula>AI$10</formula>
    </cfRule>
  </conditionalFormatting>
  <conditionalFormatting sqref="AI44">
    <cfRule type="cellIs" dxfId="1133" priority="1157" stopIfTrue="1" operator="greaterThan">
      <formula>AI$10</formula>
    </cfRule>
  </conditionalFormatting>
  <conditionalFormatting sqref="AJ15">
    <cfRule type="cellIs" dxfId="1132" priority="1156" stopIfTrue="1" operator="greaterThan">
      <formula>AJ$10</formula>
    </cfRule>
  </conditionalFormatting>
  <conditionalFormatting sqref="AJ16">
    <cfRule type="cellIs" dxfId="1131" priority="1155" stopIfTrue="1" operator="greaterThan">
      <formula>AJ$10</formula>
    </cfRule>
  </conditionalFormatting>
  <conditionalFormatting sqref="AJ17">
    <cfRule type="cellIs" dxfId="1130" priority="1154" stopIfTrue="1" operator="greaterThan">
      <formula>AJ$10</formula>
    </cfRule>
  </conditionalFormatting>
  <conditionalFormatting sqref="AJ18">
    <cfRule type="cellIs" dxfId="1129" priority="1153" stopIfTrue="1" operator="greaterThan">
      <formula>AJ$10</formula>
    </cfRule>
  </conditionalFormatting>
  <conditionalFormatting sqref="AJ19">
    <cfRule type="cellIs" dxfId="1128" priority="1152" stopIfTrue="1" operator="greaterThan">
      <formula>AJ$10</formula>
    </cfRule>
  </conditionalFormatting>
  <conditionalFormatting sqref="AJ20">
    <cfRule type="cellIs" dxfId="1127" priority="1151" stopIfTrue="1" operator="greaterThan">
      <formula>AJ$10</formula>
    </cfRule>
  </conditionalFormatting>
  <conditionalFormatting sqref="AJ21">
    <cfRule type="cellIs" dxfId="1126" priority="1150" stopIfTrue="1" operator="greaterThan">
      <formula>AJ$10</formula>
    </cfRule>
  </conditionalFormatting>
  <conditionalFormatting sqref="AJ22">
    <cfRule type="cellIs" dxfId="1125" priority="1149" stopIfTrue="1" operator="greaterThan">
      <formula>AJ$10</formula>
    </cfRule>
  </conditionalFormatting>
  <conditionalFormatting sqref="AJ23">
    <cfRule type="cellIs" dxfId="1124" priority="1148" stopIfTrue="1" operator="greaterThan">
      <formula>AJ$10</formula>
    </cfRule>
  </conditionalFormatting>
  <conditionalFormatting sqref="AJ24">
    <cfRule type="cellIs" dxfId="1123" priority="1147" stopIfTrue="1" operator="greaterThan">
      <formula>AJ$10</formula>
    </cfRule>
  </conditionalFormatting>
  <conditionalFormatting sqref="AJ25">
    <cfRule type="cellIs" dxfId="1122" priority="1146" stopIfTrue="1" operator="greaterThan">
      <formula>AJ$10</formula>
    </cfRule>
  </conditionalFormatting>
  <conditionalFormatting sqref="AJ26">
    <cfRule type="cellIs" dxfId="1121" priority="1145" stopIfTrue="1" operator="greaterThan">
      <formula>AJ$10</formula>
    </cfRule>
  </conditionalFormatting>
  <conditionalFormatting sqref="AJ27">
    <cfRule type="cellIs" dxfId="1120" priority="1144" stopIfTrue="1" operator="greaterThan">
      <formula>AJ$10</formula>
    </cfRule>
  </conditionalFormatting>
  <conditionalFormatting sqref="AJ28">
    <cfRule type="cellIs" dxfId="1119" priority="1143" stopIfTrue="1" operator="greaterThan">
      <formula>AJ$10</formula>
    </cfRule>
  </conditionalFormatting>
  <conditionalFormatting sqref="AJ29">
    <cfRule type="cellIs" dxfId="1118" priority="1142" stopIfTrue="1" operator="greaterThan">
      <formula>AJ$10</formula>
    </cfRule>
  </conditionalFormatting>
  <conditionalFormatting sqref="AJ30">
    <cfRule type="cellIs" dxfId="1117" priority="1141" stopIfTrue="1" operator="greaterThan">
      <formula>AJ$10</formula>
    </cfRule>
  </conditionalFormatting>
  <conditionalFormatting sqref="AJ31">
    <cfRule type="cellIs" dxfId="1116" priority="1140" stopIfTrue="1" operator="greaterThan">
      <formula>AJ$10</formula>
    </cfRule>
  </conditionalFormatting>
  <conditionalFormatting sqref="AJ32">
    <cfRule type="cellIs" dxfId="1115" priority="1139" stopIfTrue="1" operator="greaterThan">
      <formula>AJ$10</formula>
    </cfRule>
  </conditionalFormatting>
  <conditionalFormatting sqref="AJ33">
    <cfRule type="cellIs" dxfId="1114" priority="1138" stopIfTrue="1" operator="greaterThan">
      <formula>AJ$10</formula>
    </cfRule>
  </conditionalFormatting>
  <conditionalFormatting sqref="AJ34">
    <cfRule type="cellIs" dxfId="1113" priority="1137" stopIfTrue="1" operator="greaterThan">
      <formula>AJ$10</formula>
    </cfRule>
  </conditionalFormatting>
  <conditionalFormatting sqref="AJ35">
    <cfRule type="cellIs" dxfId="1112" priority="1136" stopIfTrue="1" operator="greaterThan">
      <formula>AJ$10</formula>
    </cfRule>
  </conditionalFormatting>
  <conditionalFormatting sqref="AJ36">
    <cfRule type="cellIs" dxfId="1111" priority="1135" stopIfTrue="1" operator="greaterThan">
      <formula>AJ$10</formula>
    </cfRule>
  </conditionalFormatting>
  <conditionalFormatting sqref="AJ37">
    <cfRule type="cellIs" dxfId="1110" priority="1134" stopIfTrue="1" operator="greaterThan">
      <formula>AJ$10</formula>
    </cfRule>
  </conditionalFormatting>
  <conditionalFormatting sqref="AJ38">
    <cfRule type="cellIs" dxfId="1109" priority="1133" stopIfTrue="1" operator="greaterThan">
      <formula>AJ$10</formula>
    </cfRule>
  </conditionalFormatting>
  <conditionalFormatting sqref="AJ39">
    <cfRule type="cellIs" dxfId="1108" priority="1132" stopIfTrue="1" operator="greaterThan">
      <formula>AJ$10</formula>
    </cfRule>
  </conditionalFormatting>
  <conditionalFormatting sqref="AJ40">
    <cfRule type="cellIs" dxfId="1107" priority="1131" stopIfTrue="1" operator="greaterThan">
      <formula>AJ$10</formula>
    </cfRule>
  </conditionalFormatting>
  <conditionalFormatting sqref="AJ41">
    <cfRule type="cellIs" dxfId="1106" priority="1130" stopIfTrue="1" operator="greaterThan">
      <formula>AJ$10</formula>
    </cfRule>
  </conditionalFormatting>
  <conditionalFormatting sqref="AJ42">
    <cfRule type="cellIs" dxfId="1105" priority="1129" stopIfTrue="1" operator="greaterThan">
      <formula>AJ$10</formula>
    </cfRule>
  </conditionalFormatting>
  <conditionalFormatting sqref="AJ43">
    <cfRule type="cellIs" dxfId="1104" priority="1128" stopIfTrue="1" operator="greaterThan">
      <formula>AJ$10</formula>
    </cfRule>
  </conditionalFormatting>
  <conditionalFormatting sqref="AJ44">
    <cfRule type="cellIs" dxfId="1103" priority="1127" stopIfTrue="1" operator="greaterThan">
      <formula>AJ$10</formula>
    </cfRule>
  </conditionalFormatting>
  <conditionalFormatting sqref="AK15">
    <cfRule type="cellIs" dxfId="1102" priority="1126" stopIfTrue="1" operator="greaterThan">
      <formula>AK$10</formula>
    </cfRule>
  </conditionalFormatting>
  <conditionalFormatting sqref="AK16">
    <cfRule type="cellIs" dxfId="1101" priority="1125" stopIfTrue="1" operator="greaterThan">
      <formula>AK$10</formula>
    </cfRule>
  </conditionalFormatting>
  <conditionalFormatting sqref="AK17">
    <cfRule type="cellIs" dxfId="1100" priority="1124" stopIfTrue="1" operator="greaterThan">
      <formula>AK$10</formula>
    </cfRule>
  </conditionalFormatting>
  <conditionalFormatting sqref="AK18">
    <cfRule type="cellIs" dxfId="1099" priority="1123" stopIfTrue="1" operator="greaterThan">
      <formula>AK$10</formula>
    </cfRule>
  </conditionalFormatting>
  <conditionalFormatting sqref="AK19">
    <cfRule type="cellIs" dxfId="1098" priority="1122" stopIfTrue="1" operator="greaterThan">
      <formula>AK$10</formula>
    </cfRule>
  </conditionalFormatting>
  <conditionalFormatting sqref="AK20">
    <cfRule type="cellIs" dxfId="1097" priority="1121" stopIfTrue="1" operator="greaterThan">
      <formula>AK$10</formula>
    </cfRule>
  </conditionalFormatting>
  <conditionalFormatting sqref="AK21">
    <cfRule type="cellIs" dxfId="1096" priority="1120" stopIfTrue="1" operator="greaterThan">
      <formula>AK$10</formula>
    </cfRule>
  </conditionalFormatting>
  <conditionalFormatting sqref="AK22">
    <cfRule type="cellIs" dxfId="1095" priority="1119" stopIfTrue="1" operator="greaterThan">
      <formula>AK$10</formula>
    </cfRule>
  </conditionalFormatting>
  <conditionalFormatting sqref="AK23">
    <cfRule type="cellIs" dxfId="1094" priority="1118" stopIfTrue="1" operator="greaterThan">
      <formula>AK$10</formula>
    </cfRule>
  </conditionalFormatting>
  <conditionalFormatting sqref="AK24">
    <cfRule type="cellIs" dxfId="1093" priority="1117" stopIfTrue="1" operator="greaterThan">
      <formula>AK$10</formula>
    </cfRule>
  </conditionalFormatting>
  <conditionalFormatting sqref="AK25">
    <cfRule type="cellIs" dxfId="1092" priority="1116" stopIfTrue="1" operator="greaterThan">
      <formula>AK$10</formula>
    </cfRule>
  </conditionalFormatting>
  <conditionalFormatting sqref="AK26">
    <cfRule type="cellIs" dxfId="1091" priority="1115" stopIfTrue="1" operator="greaterThan">
      <formula>AK$10</formula>
    </cfRule>
  </conditionalFormatting>
  <conditionalFormatting sqref="AK27">
    <cfRule type="cellIs" dxfId="1090" priority="1114" stopIfTrue="1" operator="greaterThan">
      <formula>AK$10</formula>
    </cfRule>
  </conditionalFormatting>
  <conditionalFormatting sqref="AK28">
    <cfRule type="cellIs" dxfId="1089" priority="1113" stopIfTrue="1" operator="greaterThan">
      <formula>AK$10</formula>
    </cfRule>
  </conditionalFormatting>
  <conditionalFormatting sqref="AK29">
    <cfRule type="cellIs" dxfId="1088" priority="1112" stopIfTrue="1" operator="greaterThan">
      <formula>AK$10</formula>
    </cfRule>
  </conditionalFormatting>
  <conditionalFormatting sqref="AK30">
    <cfRule type="cellIs" dxfId="1087" priority="1111" stopIfTrue="1" operator="greaterThan">
      <formula>AK$10</formula>
    </cfRule>
  </conditionalFormatting>
  <conditionalFormatting sqref="AK31">
    <cfRule type="cellIs" dxfId="1086" priority="1110" stopIfTrue="1" operator="greaterThan">
      <formula>AK$10</formula>
    </cfRule>
  </conditionalFormatting>
  <conditionalFormatting sqref="AK32">
    <cfRule type="cellIs" dxfId="1085" priority="1109" stopIfTrue="1" operator="greaterThan">
      <formula>AK$10</formula>
    </cfRule>
  </conditionalFormatting>
  <conditionalFormatting sqref="AK33">
    <cfRule type="cellIs" dxfId="1084" priority="1108" stopIfTrue="1" operator="greaterThan">
      <formula>AK$10</formula>
    </cfRule>
  </conditionalFormatting>
  <conditionalFormatting sqref="AK34">
    <cfRule type="cellIs" dxfId="1083" priority="1107" stopIfTrue="1" operator="greaterThan">
      <formula>AK$10</formula>
    </cfRule>
  </conditionalFormatting>
  <conditionalFormatting sqref="AK35">
    <cfRule type="cellIs" dxfId="1082" priority="1106" stopIfTrue="1" operator="greaterThan">
      <formula>AK$10</formula>
    </cfRule>
  </conditionalFormatting>
  <conditionalFormatting sqref="AK36">
    <cfRule type="cellIs" dxfId="1081" priority="1105" stopIfTrue="1" operator="greaterThan">
      <formula>AK$10</formula>
    </cfRule>
  </conditionalFormatting>
  <conditionalFormatting sqref="AK37">
    <cfRule type="cellIs" dxfId="1080" priority="1104" stopIfTrue="1" operator="greaterThan">
      <formula>AK$10</formula>
    </cfRule>
  </conditionalFormatting>
  <conditionalFormatting sqref="AK38">
    <cfRule type="cellIs" dxfId="1079" priority="1103" stopIfTrue="1" operator="greaterThan">
      <formula>AK$10</formula>
    </cfRule>
  </conditionalFormatting>
  <conditionalFormatting sqref="AK39">
    <cfRule type="cellIs" dxfId="1078" priority="1102" stopIfTrue="1" operator="greaterThan">
      <formula>AK$10</formula>
    </cfRule>
  </conditionalFormatting>
  <conditionalFormatting sqref="AK40">
    <cfRule type="cellIs" dxfId="1077" priority="1101" stopIfTrue="1" operator="greaterThan">
      <formula>AK$10</formula>
    </cfRule>
  </conditionalFormatting>
  <conditionalFormatting sqref="AK41">
    <cfRule type="cellIs" dxfId="1076" priority="1100" stopIfTrue="1" operator="greaterThan">
      <formula>AK$10</formula>
    </cfRule>
  </conditionalFormatting>
  <conditionalFormatting sqref="AK42">
    <cfRule type="cellIs" dxfId="1075" priority="1099" stopIfTrue="1" operator="greaterThan">
      <formula>AK$10</formula>
    </cfRule>
  </conditionalFormatting>
  <conditionalFormatting sqref="AK43">
    <cfRule type="cellIs" dxfId="1074" priority="1098" stopIfTrue="1" operator="greaterThan">
      <formula>AK$10</formula>
    </cfRule>
  </conditionalFormatting>
  <conditionalFormatting sqref="AK44">
    <cfRule type="cellIs" dxfId="1073" priority="1097" stopIfTrue="1" operator="greaterThan">
      <formula>AK$10</formula>
    </cfRule>
  </conditionalFormatting>
  <conditionalFormatting sqref="AL15">
    <cfRule type="cellIs" dxfId="1072" priority="1096" stopIfTrue="1" operator="greaterThan">
      <formula>AL$10</formula>
    </cfRule>
  </conditionalFormatting>
  <conditionalFormatting sqref="AL16">
    <cfRule type="cellIs" dxfId="1071" priority="1095" stopIfTrue="1" operator="greaterThan">
      <formula>AL$10</formula>
    </cfRule>
  </conditionalFormatting>
  <conditionalFormatting sqref="AL17">
    <cfRule type="cellIs" dxfId="1070" priority="1094" stopIfTrue="1" operator="greaterThan">
      <formula>AL$10</formula>
    </cfRule>
  </conditionalFormatting>
  <conditionalFormatting sqref="AL18">
    <cfRule type="cellIs" dxfId="1069" priority="1093" stopIfTrue="1" operator="greaterThan">
      <formula>AL$10</formula>
    </cfRule>
  </conditionalFormatting>
  <conditionalFormatting sqref="AL19">
    <cfRule type="cellIs" dxfId="1068" priority="1092" stopIfTrue="1" operator="greaterThan">
      <formula>AL$10</formula>
    </cfRule>
  </conditionalFormatting>
  <conditionalFormatting sqref="AL20">
    <cfRule type="cellIs" dxfId="1067" priority="1091" stopIfTrue="1" operator="greaterThan">
      <formula>AL$10</formula>
    </cfRule>
  </conditionalFormatting>
  <conditionalFormatting sqref="AL21">
    <cfRule type="cellIs" dxfId="1066" priority="1090" stopIfTrue="1" operator="greaterThan">
      <formula>AL$10</formula>
    </cfRule>
  </conditionalFormatting>
  <conditionalFormatting sqref="AL22">
    <cfRule type="cellIs" dxfId="1065" priority="1089" stopIfTrue="1" operator="greaterThan">
      <formula>AL$10</formula>
    </cfRule>
  </conditionalFormatting>
  <conditionalFormatting sqref="AL23">
    <cfRule type="cellIs" dxfId="1064" priority="1088" stopIfTrue="1" operator="greaterThan">
      <formula>AL$10</formula>
    </cfRule>
  </conditionalFormatting>
  <conditionalFormatting sqref="AL24">
    <cfRule type="cellIs" dxfId="1063" priority="1087" stopIfTrue="1" operator="greaterThan">
      <formula>AL$10</formula>
    </cfRule>
  </conditionalFormatting>
  <conditionalFormatting sqref="AL25">
    <cfRule type="cellIs" dxfId="1062" priority="1086" stopIfTrue="1" operator="greaterThan">
      <formula>AL$10</formula>
    </cfRule>
  </conditionalFormatting>
  <conditionalFormatting sqref="AL26">
    <cfRule type="cellIs" dxfId="1061" priority="1085" stopIfTrue="1" operator="greaterThan">
      <formula>AL$10</formula>
    </cfRule>
  </conditionalFormatting>
  <conditionalFormatting sqref="AL27">
    <cfRule type="cellIs" dxfId="1060" priority="1084" stopIfTrue="1" operator="greaterThan">
      <formula>AL$10</formula>
    </cfRule>
  </conditionalFormatting>
  <conditionalFormatting sqref="AL28">
    <cfRule type="cellIs" dxfId="1059" priority="1083" stopIfTrue="1" operator="greaterThan">
      <formula>AL$10</formula>
    </cfRule>
  </conditionalFormatting>
  <conditionalFormatting sqref="AL29">
    <cfRule type="cellIs" dxfId="1058" priority="1082" stopIfTrue="1" operator="greaterThan">
      <formula>AL$10</formula>
    </cfRule>
  </conditionalFormatting>
  <conditionalFormatting sqref="AL30">
    <cfRule type="cellIs" dxfId="1057" priority="1081" stopIfTrue="1" operator="greaterThan">
      <formula>AL$10</formula>
    </cfRule>
  </conditionalFormatting>
  <conditionalFormatting sqref="AL31">
    <cfRule type="cellIs" dxfId="1056" priority="1080" stopIfTrue="1" operator="greaterThan">
      <formula>AL$10</formula>
    </cfRule>
  </conditionalFormatting>
  <conditionalFormatting sqref="AL32">
    <cfRule type="cellIs" dxfId="1055" priority="1079" stopIfTrue="1" operator="greaterThan">
      <formula>AL$10</formula>
    </cfRule>
  </conditionalFormatting>
  <conditionalFormatting sqref="AL33">
    <cfRule type="cellIs" dxfId="1054" priority="1078" stopIfTrue="1" operator="greaterThan">
      <formula>AL$10</formula>
    </cfRule>
  </conditionalFormatting>
  <conditionalFormatting sqref="AL34">
    <cfRule type="cellIs" dxfId="1053" priority="1077" stopIfTrue="1" operator="greaterThan">
      <formula>AL$10</formula>
    </cfRule>
  </conditionalFormatting>
  <conditionalFormatting sqref="AL35">
    <cfRule type="cellIs" dxfId="1052" priority="1076" stopIfTrue="1" operator="greaterThan">
      <formula>AL$10</formula>
    </cfRule>
  </conditionalFormatting>
  <conditionalFormatting sqref="AL36">
    <cfRule type="cellIs" dxfId="1051" priority="1075" stopIfTrue="1" operator="greaterThan">
      <formula>AL$10</formula>
    </cfRule>
  </conditionalFormatting>
  <conditionalFormatting sqref="AL37">
    <cfRule type="cellIs" dxfId="1050" priority="1074" stopIfTrue="1" operator="greaterThan">
      <formula>AL$10</formula>
    </cfRule>
  </conditionalFormatting>
  <conditionalFormatting sqref="AL38">
    <cfRule type="cellIs" dxfId="1049" priority="1073" stopIfTrue="1" operator="greaterThan">
      <formula>AL$10</formula>
    </cfRule>
  </conditionalFormatting>
  <conditionalFormatting sqref="AL39">
    <cfRule type="cellIs" dxfId="1048" priority="1072" stopIfTrue="1" operator="greaterThan">
      <formula>AL$10</formula>
    </cfRule>
  </conditionalFormatting>
  <conditionalFormatting sqref="AL40">
    <cfRule type="cellIs" dxfId="1047" priority="1071" stopIfTrue="1" operator="greaterThan">
      <formula>AL$10</formula>
    </cfRule>
  </conditionalFormatting>
  <conditionalFormatting sqref="AL41">
    <cfRule type="cellIs" dxfId="1046" priority="1070" stopIfTrue="1" operator="greaterThan">
      <formula>AL$10</formula>
    </cfRule>
  </conditionalFormatting>
  <conditionalFormatting sqref="AL42">
    <cfRule type="cellIs" dxfId="1045" priority="1069" stopIfTrue="1" operator="greaterThan">
      <formula>AL$10</formula>
    </cfRule>
  </conditionalFormatting>
  <conditionalFormatting sqref="AL43">
    <cfRule type="cellIs" dxfId="1044" priority="1068" stopIfTrue="1" operator="greaterThan">
      <formula>AL$10</formula>
    </cfRule>
  </conditionalFormatting>
  <conditionalFormatting sqref="AL44">
    <cfRule type="cellIs" dxfId="1043" priority="1067" stopIfTrue="1" operator="greaterThan">
      <formula>AL$10</formula>
    </cfRule>
  </conditionalFormatting>
  <conditionalFormatting sqref="AM15">
    <cfRule type="cellIs" dxfId="1042" priority="1066" stopIfTrue="1" operator="greaterThan">
      <formula>AM$10</formula>
    </cfRule>
  </conditionalFormatting>
  <conditionalFormatting sqref="AM16">
    <cfRule type="cellIs" dxfId="1041" priority="1065" stopIfTrue="1" operator="greaterThan">
      <formula>AM$10</formula>
    </cfRule>
  </conditionalFormatting>
  <conditionalFormatting sqref="AM17">
    <cfRule type="cellIs" dxfId="1040" priority="1064" stopIfTrue="1" operator="greaterThan">
      <formula>AM$10</formula>
    </cfRule>
  </conditionalFormatting>
  <conditionalFormatting sqref="AM18">
    <cfRule type="cellIs" dxfId="1039" priority="1063" stopIfTrue="1" operator="greaterThan">
      <formula>AM$10</formula>
    </cfRule>
  </conditionalFormatting>
  <conditionalFormatting sqref="AM19">
    <cfRule type="cellIs" dxfId="1038" priority="1062" stopIfTrue="1" operator="greaterThan">
      <formula>AM$10</formula>
    </cfRule>
  </conditionalFormatting>
  <conditionalFormatting sqref="AM20">
    <cfRule type="cellIs" dxfId="1037" priority="1061" stopIfTrue="1" operator="greaterThan">
      <formula>AM$10</formula>
    </cfRule>
  </conditionalFormatting>
  <conditionalFormatting sqref="AM21">
    <cfRule type="cellIs" dxfId="1036" priority="1060" stopIfTrue="1" operator="greaterThan">
      <formula>AM$10</formula>
    </cfRule>
  </conditionalFormatting>
  <conditionalFormatting sqref="AM22">
    <cfRule type="cellIs" dxfId="1035" priority="1059" stopIfTrue="1" operator="greaterThan">
      <formula>AM$10</formula>
    </cfRule>
  </conditionalFormatting>
  <conditionalFormatting sqref="AM23">
    <cfRule type="cellIs" dxfId="1034" priority="1058" stopIfTrue="1" operator="greaterThan">
      <formula>AM$10</formula>
    </cfRule>
  </conditionalFormatting>
  <conditionalFormatting sqref="AM24">
    <cfRule type="cellIs" dxfId="1033" priority="1057" stopIfTrue="1" operator="greaterThan">
      <formula>AM$10</formula>
    </cfRule>
  </conditionalFormatting>
  <conditionalFormatting sqref="AM25">
    <cfRule type="cellIs" dxfId="1032" priority="1056" stopIfTrue="1" operator="greaterThan">
      <formula>AM$10</formula>
    </cfRule>
  </conditionalFormatting>
  <conditionalFormatting sqref="AM26">
    <cfRule type="cellIs" dxfId="1031" priority="1055" stopIfTrue="1" operator="greaterThan">
      <formula>AM$10</formula>
    </cfRule>
  </conditionalFormatting>
  <conditionalFormatting sqref="AM27">
    <cfRule type="cellIs" dxfId="1030" priority="1054" stopIfTrue="1" operator="greaterThan">
      <formula>AM$10</formula>
    </cfRule>
  </conditionalFormatting>
  <conditionalFormatting sqref="AM28">
    <cfRule type="cellIs" dxfId="1029" priority="1053" stopIfTrue="1" operator="greaterThan">
      <formula>AM$10</formula>
    </cfRule>
  </conditionalFormatting>
  <conditionalFormatting sqref="AM29">
    <cfRule type="cellIs" dxfId="1028" priority="1052" stopIfTrue="1" operator="greaterThan">
      <formula>AM$10</formula>
    </cfRule>
  </conditionalFormatting>
  <conditionalFormatting sqref="AM30">
    <cfRule type="cellIs" dxfId="1027" priority="1051" stopIfTrue="1" operator="greaterThan">
      <formula>AM$10</formula>
    </cfRule>
  </conditionalFormatting>
  <conditionalFormatting sqref="AM31">
    <cfRule type="cellIs" dxfId="1026" priority="1050" stopIfTrue="1" operator="greaterThan">
      <formula>AM$10</formula>
    </cfRule>
  </conditionalFormatting>
  <conditionalFormatting sqref="AM32">
    <cfRule type="cellIs" dxfId="1025" priority="1049" stopIfTrue="1" operator="greaterThan">
      <formula>AM$10</formula>
    </cfRule>
  </conditionalFormatting>
  <conditionalFormatting sqref="AM33">
    <cfRule type="cellIs" dxfId="1024" priority="1048" stopIfTrue="1" operator="greaterThan">
      <formula>AM$10</formula>
    </cfRule>
  </conditionalFormatting>
  <conditionalFormatting sqref="AM34">
    <cfRule type="cellIs" dxfId="1023" priority="1047" stopIfTrue="1" operator="greaterThan">
      <formula>AM$10</formula>
    </cfRule>
  </conditionalFormatting>
  <conditionalFormatting sqref="AM35">
    <cfRule type="cellIs" dxfId="1022" priority="1046" stopIfTrue="1" operator="greaterThan">
      <formula>AM$10</formula>
    </cfRule>
  </conditionalFormatting>
  <conditionalFormatting sqref="AM36">
    <cfRule type="cellIs" dxfId="1021" priority="1045" stopIfTrue="1" operator="greaterThan">
      <formula>AM$10</formula>
    </cfRule>
  </conditionalFormatting>
  <conditionalFormatting sqref="AM37">
    <cfRule type="cellIs" dxfId="1020" priority="1044" stopIfTrue="1" operator="greaterThan">
      <formula>AM$10</formula>
    </cfRule>
  </conditionalFormatting>
  <conditionalFormatting sqref="AM38">
    <cfRule type="cellIs" dxfId="1019" priority="1043" stopIfTrue="1" operator="greaterThan">
      <formula>AM$10</formula>
    </cfRule>
  </conditionalFormatting>
  <conditionalFormatting sqref="AM39">
    <cfRule type="cellIs" dxfId="1018" priority="1042" stopIfTrue="1" operator="greaterThan">
      <formula>AM$10</formula>
    </cfRule>
  </conditionalFormatting>
  <conditionalFormatting sqref="AM40">
    <cfRule type="cellIs" dxfId="1017" priority="1041" stopIfTrue="1" operator="greaterThan">
      <formula>AM$10</formula>
    </cfRule>
  </conditionalFormatting>
  <conditionalFormatting sqref="AM41">
    <cfRule type="cellIs" dxfId="1016" priority="1040" stopIfTrue="1" operator="greaterThan">
      <formula>AM$10</formula>
    </cfRule>
  </conditionalFormatting>
  <conditionalFormatting sqref="AM42">
    <cfRule type="cellIs" dxfId="1015" priority="1039" stopIfTrue="1" operator="greaterThan">
      <formula>AM$10</formula>
    </cfRule>
  </conditionalFormatting>
  <conditionalFormatting sqref="AM43">
    <cfRule type="cellIs" dxfId="1014" priority="1038" stopIfTrue="1" operator="greaterThan">
      <formula>AM$10</formula>
    </cfRule>
  </conditionalFormatting>
  <conditionalFormatting sqref="AM44">
    <cfRule type="cellIs" dxfId="1013" priority="1037" stopIfTrue="1" operator="greaterThan">
      <formula>AM$10</formula>
    </cfRule>
  </conditionalFormatting>
  <conditionalFormatting sqref="AN15">
    <cfRule type="cellIs" dxfId="1012" priority="1006" stopIfTrue="1" operator="greaterThan">
      <formula>AN$10</formula>
    </cfRule>
  </conditionalFormatting>
  <conditionalFormatting sqref="AN16">
    <cfRule type="cellIs" dxfId="1011" priority="1005" stopIfTrue="1" operator="greaterThan">
      <formula>AN$10</formula>
    </cfRule>
  </conditionalFormatting>
  <conditionalFormatting sqref="AN17">
    <cfRule type="cellIs" dxfId="1010" priority="1004" stopIfTrue="1" operator="greaterThan">
      <formula>AN$10</formula>
    </cfRule>
  </conditionalFormatting>
  <conditionalFormatting sqref="AN18">
    <cfRule type="cellIs" dxfId="1009" priority="1003" stopIfTrue="1" operator="greaterThan">
      <formula>AN$10</formula>
    </cfRule>
  </conditionalFormatting>
  <conditionalFormatting sqref="AN19">
    <cfRule type="cellIs" dxfId="1008" priority="1002" stopIfTrue="1" operator="greaterThan">
      <formula>AN$10</formula>
    </cfRule>
  </conditionalFormatting>
  <conditionalFormatting sqref="AN20">
    <cfRule type="cellIs" dxfId="1007" priority="1001" stopIfTrue="1" operator="greaterThan">
      <formula>AN$10</formula>
    </cfRule>
  </conditionalFormatting>
  <conditionalFormatting sqref="AN21">
    <cfRule type="cellIs" dxfId="1006" priority="1000" stopIfTrue="1" operator="greaterThan">
      <formula>AN$10</formula>
    </cfRule>
  </conditionalFormatting>
  <conditionalFormatting sqref="AN22">
    <cfRule type="cellIs" dxfId="1005" priority="999" stopIfTrue="1" operator="greaterThan">
      <formula>AN$10</formula>
    </cfRule>
  </conditionalFormatting>
  <conditionalFormatting sqref="AN23">
    <cfRule type="cellIs" dxfId="1004" priority="998" stopIfTrue="1" operator="greaterThan">
      <formula>AN$10</formula>
    </cfRule>
  </conditionalFormatting>
  <conditionalFormatting sqref="AN24">
    <cfRule type="cellIs" dxfId="1003" priority="997" stopIfTrue="1" operator="greaterThan">
      <formula>AN$10</formula>
    </cfRule>
  </conditionalFormatting>
  <conditionalFormatting sqref="AN25">
    <cfRule type="cellIs" dxfId="1002" priority="996" stopIfTrue="1" operator="greaterThan">
      <formula>AN$10</formula>
    </cfRule>
  </conditionalFormatting>
  <conditionalFormatting sqref="AN26">
    <cfRule type="cellIs" dxfId="1001" priority="995" stopIfTrue="1" operator="greaterThan">
      <formula>AN$10</formula>
    </cfRule>
  </conditionalFormatting>
  <conditionalFormatting sqref="AN27">
    <cfRule type="cellIs" dxfId="1000" priority="994" stopIfTrue="1" operator="greaterThan">
      <formula>AN$10</formula>
    </cfRule>
  </conditionalFormatting>
  <conditionalFormatting sqref="AN28">
    <cfRule type="cellIs" dxfId="999" priority="993" stopIfTrue="1" operator="greaterThan">
      <formula>AN$10</formula>
    </cfRule>
  </conditionalFormatting>
  <conditionalFormatting sqref="AN29">
    <cfRule type="cellIs" dxfId="998" priority="992" stopIfTrue="1" operator="greaterThan">
      <formula>AN$10</formula>
    </cfRule>
  </conditionalFormatting>
  <conditionalFormatting sqref="AN30">
    <cfRule type="cellIs" dxfId="997" priority="991" stopIfTrue="1" operator="greaterThan">
      <formula>AN$10</formula>
    </cfRule>
  </conditionalFormatting>
  <conditionalFormatting sqref="AN31">
    <cfRule type="cellIs" dxfId="996" priority="990" stopIfTrue="1" operator="greaterThan">
      <formula>AN$10</formula>
    </cfRule>
  </conditionalFormatting>
  <conditionalFormatting sqref="AN32">
    <cfRule type="cellIs" dxfId="995" priority="989" stopIfTrue="1" operator="greaterThan">
      <formula>AN$10</formula>
    </cfRule>
  </conditionalFormatting>
  <conditionalFormatting sqref="AN33">
    <cfRule type="cellIs" dxfId="994" priority="988" stopIfTrue="1" operator="greaterThan">
      <formula>AN$10</formula>
    </cfRule>
  </conditionalFormatting>
  <conditionalFormatting sqref="AN34">
    <cfRule type="cellIs" dxfId="993" priority="987" stopIfTrue="1" operator="greaterThan">
      <formula>AN$10</formula>
    </cfRule>
  </conditionalFormatting>
  <conditionalFormatting sqref="AN35">
    <cfRule type="cellIs" dxfId="992" priority="986" stopIfTrue="1" operator="greaterThan">
      <formula>AN$10</formula>
    </cfRule>
  </conditionalFormatting>
  <conditionalFormatting sqref="AN36">
    <cfRule type="cellIs" dxfId="991" priority="985" stopIfTrue="1" operator="greaterThan">
      <formula>AN$10</formula>
    </cfRule>
  </conditionalFormatting>
  <conditionalFormatting sqref="AN37">
    <cfRule type="cellIs" dxfId="990" priority="984" stopIfTrue="1" operator="greaterThan">
      <formula>AN$10</formula>
    </cfRule>
  </conditionalFormatting>
  <conditionalFormatting sqref="AN38">
    <cfRule type="cellIs" dxfId="989" priority="983" stopIfTrue="1" operator="greaterThan">
      <formula>AN$10</formula>
    </cfRule>
  </conditionalFormatting>
  <conditionalFormatting sqref="AN39">
    <cfRule type="cellIs" dxfId="988" priority="982" stopIfTrue="1" operator="greaterThan">
      <formula>AN$10</formula>
    </cfRule>
  </conditionalFormatting>
  <conditionalFormatting sqref="AN40">
    <cfRule type="cellIs" dxfId="987" priority="981" stopIfTrue="1" operator="greaterThan">
      <formula>AN$10</formula>
    </cfRule>
  </conditionalFormatting>
  <conditionalFormatting sqref="AN41">
    <cfRule type="cellIs" dxfId="986" priority="980" stopIfTrue="1" operator="greaterThan">
      <formula>AN$10</formula>
    </cfRule>
  </conditionalFormatting>
  <conditionalFormatting sqref="AN42">
    <cfRule type="cellIs" dxfId="985" priority="979" stopIfTrue="1" operator="greaterThan">
      <formula>AN$10</formula>
    </cfRule>
  </conditionalFormatting>
  <conditionalFormatting sqref="AN43">
    <cfRule type="cellIs" dxfId="984" priority="978" stopIfTrue="1" operator="greaterThan">
      <formula>AN$10</formula>
    </cfRule>
  </conditionalFormatting>
  <conditionalFormatting sqref="AN44">
    <cfRule type="cellIs" dxfId="983" priority="977" stopIfTrue="1" operator="greaterThan">
      <formula>AN$10</formula>
    </cfRule>
  </conditionalFormatting>
  <conditionalFormatting sqref="AO15">
    <cfRule type="cellIs" dxfId="982" priority="976" stopIfTrue="1" operator="greaterThan">
      <formula>AO$10</formula>
    </cfRule>
  </conditionalFormatting>
  <conditionalFormatting sqref="AO16">
    <cfRule type="cellIs" dxfId="981" priority="975" stopIfTrue="1" operator="greaterThan">
      <formula>AO$10</formula>
    </cfRule>
  </conditionalFormatting>
  <conditionalFormatting sqref="AO17">
    <cfRule type="cellIs" dxfId="980" priority="974" stopIfTrue="1" operator="greaterThan">
      <formula>AO$10</formula>
    </cfRule>
  </conditionalFormatting>
  <conditionalFormatting sqref="AO18">
    <cfRule type="cellIs" dxfId="979" priority="973" stopIfTrue="1" operator="greaterThan">
      <formula>AO$10</formula>
    </cfRule>
  </conditionalFormatting>
  <conditionalFormatting sqref="AO19">
    <cfRule type="cellIs" dxfId="978" priority="972" stopIfTrue="1" operator="greaterThan">
      <formula>AO$10</formula>
    </cfRule>
  </conditionalFormatting>
  <conditionalFormatting sqref="AO20">
    <cfRule type="cellIs" dxfId="977" priority="971" stopIfTrue="1" operator="greaterThan">
      <formula>AO$10</formula>
    </cfRule>
  </conditionalFormatting>
  <conditionalFormatting sqref="AO21">
    <cfRule type="cellIs" dxfId="976" priority="970" stopIfTrue="1" operator="greaterThan">
      <formula>AO$10</formula>
    </cfRule>
  </conditionalFormatting>
  <conditionalFormatting sqref="AO22">
    <cfRule type="cellIs" dxfId="975" priority="969" stopIfTrue="1" operator="greaterThan">
      <formula>AO$10</formula>
    </cfRule>
  </conditionalFormatting>
  <conditionalFormatting sqref="AO23">
    <cfRule type="cellIs" dxfId="974" priority="968" stopIfTrue="1" operator="greaterThan">
      <formula>AO$10</formula>
    </cfRule>
  </conditionalFormatting>
  <conditionalFormatting sqref="AO24">
    <cfRule type="cellIs" dxfId="973" priority="967" stopIfTrue="1" operator="greaterThan">
      <formula>AO$10</formula>
    </cfRule>
  </conditionalFormatting>
  <conditionalFormatting sqref="AO25">
    <cfRule type="cellIs" dxfId="972" priority="966" stopIfTrue="1" operator="greaterThan">
      <formula>AO$10</formula>
    </cfRule>
  </conditionalFormatting>
  <conditionalFormatting sqref="AO26">
    <cfRule type="cellIs" dxfId="971" priority="965" stopIfTrue="1" operator="greaterThan">
      <formula>AO$10</formula>
    </cfRule>
  </conditionalFormatting>
  <conditionalFormatting sqref="AO27">
    <cfRule type="cellIs" dxfId="970" priority="964" stopIfTrue="1" operator="greaterThan">
      <formula>AO$10</formula>
    </cfRule>
  </conditionalFormatting>
  <conditionalFormatting sqref="AO28">
    <cfRule type="cellIs" dxfId="969" priority="963" stopIfTrue="1" operator="greaterThan">
      <formula>AO$10</formula>
    </cfRule>
  </conditionalFormatting>
  <conditionalFormatting sqref="AO29">
    <cfRule type="cellIs" dxfId="968" priority="962" stopIfTrue="1" operator="greaterThan">
      <formula>AO$10</formula>
    </cfRule>
  </conditionalFormatting>
  <conditionalFormatting sqref="AO30">
    <cfRule type="cellIs" dxfId="967" priority="961" stopIfTrue="1" operator="greaterThan">
      <formula>AO$10</formula>
    </cfRule>
  </conditionalFormatting>
  <conditionalFormatting sqref="AO31">
    <cfRule type="cellIs" dxfId="966" priority="960" stopIfTrue="1" operator="greaterThan">
      <formula>AO$10</formula>
    </cfRule>
  </conditionalFormatting>
  <conditionalFormatting sqref="AO32">
    <cfRule type="cellIs" dxfId="965" priority="959" stopIfTrue="1" operator="greaterThan">
      <formula>AO$10</formula>
    </cfRule>
  </conditionalFormatting>
  <conditionalFormatting sqref="AO33">
    <cfRule type="cellIs" dxfId="964" priority="958" stopIfTrue="1" operator="greaterThan">
      <formula>AO$10</formula>
    </cfRule>
  </conditionalFormatting>
  <conditionalFormatting sqref="AO34">
    <cfRule type="cellIs" dxfId="963" priority="957" stopIfTrue="1" operator="greaterThan">
      <formula>AO$10</formula>
    </cfRule>
  </conditionalFormatting>
  <conditionalFormatting sqref="AO35">
    <cfRule type="cellIs" dxfId="962" priority="956" stopIfTrue="1" operator="greaterThan">
      <formula>AO$10</formula>
    </cfRule>
  </conditionalFormatting>
  <conditionalFormatting sqref="AO36">
    <cfRule type="cellIs" dxfId="961" priority="955" stopIfTrue="1" operator="greaterThan">
      <formula>AO$10</formula>
    </cfRule>
  </conditionalFormatting>
  <conditionalFormatting sqref="AO37">
    <cfRule type="cellIs" dxfId="960" priority="954" stopIfTrue="1" operator="greaterThan">
      <formula>AO$10</formula>
    </cfRule>
  </conditionalFormatting>
  <conditionalFormatting sqref="AO38">
    <cfRule type="cellIs" dxfId="959" priority="953" stopIfTrue="1" operator="greaterThan">
      <formula>AO$10</formula>
    </cfRule>
  </conditionalFormatting>
  <conditionalFormatting sqref="AO39">
    <cfRule type="cellIs" dxfId="958" priority="952" stopIfTrue="1" operator="greaterThan">
      <formula>AO$10</formula>
    </cfRule>
  </conditionalFormatting>
  <conditionalFormatting sqref="AO40">
    <cfRule type="cellIs" dxfId="957" priority="951" stopIfTrue="1" operator="greaterThan">
      <formula>AO$10</formula>
    </cfRule>
  </conditionalFormatting>
  <conditionalFormatting sqref="AO41">
    <cfRule type="cellIs" dxfId="956" priority="950" stopIfTrue="1" operator="greaterThan">
      <formula>AO$10</formula>
    </cfRule>
  </conditionalFormatting>
  <conditionalFormatting sqref="AO42">
    <cfRule type="cellIs" dxfId="955" priority="949" stopIfTrue="1" operator="greaterThan">
      <formula>AO$10</formula>
    </cfRule>
  </conditionalFormatting>
  <conditionalFormatting sqref="AO43">
    <cfRule type="cellIs" dxfId="954" priority="948" stopIfTrue="1" operator="greaterThan">
      <formula>AO$10</formula>
    </cfRule>
  </conditionalFormatting>
  <conditionalFormatting sqref="AO44">
    <cfRule type="cellIs" dxfId="953" priority="947" stopIfTrue="1" operator="greaterThan">
      <formula>AO$10</formula>
    </cfRule>
  </conditionalFormatting>
  <conditionalFormatting sqref="AO14">
    <cfRule type="cellIs" dxfId="952" priority="946" stopIfTrue="1" operator="greaterThan">
      <formula>AO$10</formula>
    </cfRule>
  </conditionalFormatting>
  <conditionalFormatting sqref="AO13">
    <cfRule type="cellIs" dxfId="951" priority="945" stopIfTrue="1" operator="greaterThan">
      <formula>AO$10</formula>
    </cfRule>
  </conditionalFormatting>
  <conditionalFormatting sqref="AN14">
    <cfRule type="cellIs" dxfId="950" priority="944" stopIfTrue="1" operator="greaterThan">
      <formula>AN$10</formula>
    </cfRule>
  </conditionalFormatting>
  <conditionalFormatting sqref="AN13">
    <cfRule type="cellIs" dxfId="949" priority="943" stopIfTrue="1" operator="greaterThan">
      <formula>AN$10</formula>
    </cfRule>
  </conditionalFormatting>
  <conditionalFormatting sqref="AM13">
    <cfRule type="cellIs" dxfId="948" priority="942" stopIfTrue="1" operator="greaterThan">
      <formula>AM$10</formula>
    </cfRule>
  </conditionalFormatting>
  <conditionalFormatting sqref="AM14">
    <cfRule type="cellIs" dxfId="947" priority="941" stopIfTrue="1" operator="greaterThan">
      <formula>AM$10</formula>
    </cfRule>
  </conditionalFormatting>
  <conditionalFormatting sqref="N15">
    <cfRule type="cellIs" dxfId="946" priority="940" stopIfTrue="1" operator="greaterThan">
      <formula>N$10</formula>
    </cfRule>
  </conditionalFormatting>
  <conditionalFormatting sqref="N16">
    <cfRule type="cellIs" dxfId="945" priority="939" stopIfTrue="1" operator="greaterThan">
      <formula>N$10</formula>
    </cfRule>
  </conditionalFormatting>
  <conditionalFormatting sqref="N17">
    <cfRule type="cellIs" dxfId="944" priority="938" stopIfTrue="1" operator="greaterThan">
      <formula>N$10</formula>
    </cfRule>
  </conditionalFormatting>
  <conditionalFormatting sqref="N18">
    <cfRule type="cellIs" dxfId="943" priority="937" stopIfTrue="1" operator="greaterThan">
      <formula>N$10</formula>
    </cfRule>
  </conditionalFormatting>
  <conditionalFormatting sqref="N19">
    <cfRule type="cellIs" dxfId="942" priority="936" stopIfTrue="1" operator="greaterThan">
      <formula>N$10</formula>
    </cfRule>
  </conditionalFormatting>
  <conditionalFormatting sqref="N20">
    <cfRule type="cellIs" dxfId="941" priority="935" stopIfTrue="1" operator="greaterThan">
      <formula>N$10</formula>
    </cfRule>
  </conditionalFormatting>
  <conditionalFormatting sqref="N21">
    <cfRule type="cellIs" dxfId="940" priority="934" stopIfTrue="1" operator="greaterThan">
      <formula>N$10</formula>
    </cfRule>
  </conditionalFormatting>
  <conditionalFormatting sqref="N22">
    <cfRule type="cellIs" dxfId="939" priority="933" stopIfTrue="1" operator="greaterThan">
      <formula>N$10</formula>
    </cfRule>
  </conditionalFormatting>
  <conditionalFormatting sqref="N23">
    <cfRule type="cellIs" dxfId="938" priority="932" stopIfTrue="1" operator="greaterThan">
      <formula>N$10</formula>
    </cfRule>
  </conditionalFormatting>
  <conditionalFormatting sqref="N24">
    <cfRule type="cellIs" dxfId="937" priority="931" stopIfTrue="1" operator="greaterThan">
      <formula>N$10</formula>
    </cfRule>
  </conditionalFormatting>
  <conditionalFormatting sqref="N25">
    <cfRule type="cellIs" dxfId="936" priority="930" stopIfTrue="1" operator="greaterThan">
      <formula>N$10</formula>
    </cfRule>
  </conditionalFormatting>
  <conditionalFormatting sqref="N26">
    <cfRule type="cellIs" dxfId="935" priority="929" stopIfTrue="1" operator="greaterThan">
      <formula>N$10</formula>
    </cfRule>
  </conditionalFormatting>
  <conditionalFormatting sqref="N27">
    <cfRule type="cellIs" dxfId="934" priority="928" stopIfTrue="1" operator="greaterThan">
      <formula>N$10</formula>
    </cfRule>
  </conditionalFormatting>
  <conditionalFormatting sqref="N28">
    <cfRule type="cellIs" dxfId="933" priority="927" stopIfTrue="1" operator="greaterThan">
      <formula>N$10</formula>
    </cfRule>
  </conditionalFormatting>
  <conditionalFormatting sqref="N29">
    <cfRule type="cellIs" dxfId="932" priority="926" stopIfTrue="1" operator="greaterThan">
      <formula>N$10</formula>
    </cfRule>
  </conditionalFormatting>
  <conditionalFormatting sqref="N30">
    <cfRule type="cellIs" dxfId="931" priority="925" stopIfTrue="1" operator="greaterThan">
      <formula>N$10</formula>
    </cfRule>
  </conditionalFormatting>
  <conditionalFormatting sqref="N31">
    <cfRule type="cellIs" dxfId="930" priority="924" stopIfTrue="1" operator="greaterThan">
      <formula>N$10</formula>
    </cfRule>
  </conditionalFormatting>
  <conditionalFormatting sqref="N32">
    <cfRule type="cellIs" dxfId="929" priority="923" stopIfTrue="1" operator="greaterThan">
      <formula>N$10</formula>
    </cfRule>
  </conditionalFormatting>
  <conditionalFormatting sqref="N33">
    <cfRule type="cellIs" dxfId="928" priority="922" stopIfTrue="1" operator="greaterThan">
      <formula>N$10</formula>
    </cfRule>
  </conditionalFormatting>
  <conditionalFormatting sqref="N34">
    <cfRule type="cellIs" dxfId="927" priority="921" stopIfTrue="1" operator="greaterThan">
      <formula>N$10</formula>
    </cfRule>
  </conditionalFormatting>
  <conditionalFormatting sqref="N35">
    <cfRule type="cellIs" dxfId="926" priority="920" stopIfTrue="1" operator="greaterThan">
      <formula>N$10</formula>
    </cfRule>
  </conditionalFormatting>
  <conditionalFormatting sqref="N36">
    <cfRule type="cellIs" dxfId="925" priority="919" stopIfTrue="1" operator="greaterThan">
      <formula>N$10</formula>
    </cfRule>
  </conditionalFormatting>
  <conditionalFormatting sqref="N37">
    <cfRule type="cellIs" dxfId="924" priority="918" stopIfTrue="1" operator="greaterThan">
      <formula>N$10</formula>
    </cfRule>
  </conditionalFormatting>
  <conditionalFormatting sqref="N38">
    <cfRule type="cellIs" dxfId="923" priority="917" stopIfTrue="1" operator="greaterThan">
      <formula>N$10</formula>
    </cfRule>
  </conditionalFormatting>
  <conditionalFormatting sqref="N39">
    <cfRule type="cellIs" dxfId="922" priority="916" stopIfTrue="1" operator="greaterThan">
      <formula>N$10</formula>
    </cfRule>
  </conditionalFormatting>
  <conditionalFormatting sqref="N40">
    <cfRule type="cellIs" dxfId="921" priority="915" stopIfTrue="1" operator="greaterThan">
      <formula>N$10</formula>
    </cfRule>
  </conditionalFormatting>
  <conditionalFormatting sqref="N41">
    <cfRule type="cellIs" dxfId="920" priority="914" stopIfTrue="1" operator="greaterThan">
      <formula>N$10</formula>
    </cfRule>
  </conditionalFormatting>
  <conditionalFormatting sqref="N42">
    <cfRule type="cellIs" dxfId="919" priority="913" stopIfTrue="1" operator="greaterThan">
      <formula>N$10</formula>
    </cfRule>
  </conditionalFormatting>
  <conditionalFormatting sqref="N43">
    <cfRule type="cellIs" dxfId="918" priority="912" stopIfTrue="1" operator="greaterThan">
      <formula>N$10</formula>
    </cfRule>
  </conditionalFormatting>
  <conditionalFormatting sqref="N44">
    <cfRule type="cellIs" dxfId="917" priority="911" stopIfTrue="1" operator="greaterThan">
      <formula>N$10</formula>
    </cfRule>
  </conditionalFormatting>
  <conditionalFormatting sqref="N13">
    <cfRule type="cellIs" dxfId="916" priority="910" stopIfTrue="1" operator="greaterThan">
      <formula>N$10</formula>
    </cfRule>
  </conditionalFormatting>
  <conditionalFormatting sqref="N14">
    <cfRule type="cellIs" dxfId="915" priority="909" stopIfTrue="1" operator="greaterThan">
      <formula>N$10</formula>
    </cfRule>
  </conditionalFormatting>
  <conditionalFormatting sqref="M15">
    <cfRule type="cellIs" dxfId="914" priority="908" stopIfTrue="1" operator="greaterThan">
      <formula>M$10</formula>
    </cfRule>
  </conditionalFormatting>
  <conditionalFormatting sqref="M16">
    <cfRule type="cellIs" dxfId="913" priority="907" stopIfTrue="1" operator="greaterThan">
      <formula>M$10</formula>
    </cfRule>
  </conditionalFormatting>
  <conditionalFormatting sqref="M17">
    <cfRule type="cellIs" dxfId="912" priority="906" stopIfTrue="1" operator="greaterThan">
      <formula>M$10</formula>
    </cfRule>
  </conditionalFormatting>
  <conditionalFormatting sqref="M18">
    <cfRule type="cellIs" dxfId="911" priority="905" stopIfTrue="1" operator="greaterThan">
      <formula>M$10</formula>
    </cfRule>
  </conditionalFormatting>
  <conditionalFormatting sqref="M19">
    <cfRule type="cellIs" dxfId="910" priority="904" stopIfTrue="1" operator="greaterThan">
      <formula>M$10</formula>
    </cfRule>
  </conditionalFormatting>
  <conditionalFormatting sqref="M20">
    <cfRule type="cellIs" dxfId="909" priority="903" stopIfTrue="1" operator="greaterThan">
      <formula>M$10</formula>
    </cfRule>
  </conditionalFormatting>
  <conditionalFormatting sqref="M21">
    <cfRule type="cellIs" dxfId="908" priority="902" stopIfTrue="1" operator="greaterThan">
      <formula>M$10</formula>
    </cfRule>
  </conditionalFormatting>
  <conditionalFormatting sqref="M22">
    <cfRule type="cellIs" dxfId="907" priority="901" stopIfTrue="1" operator="greaterThan">
      <formula>M$10</formula>
    </cfRule>
  </conditionalFormatting>
  <conditionalFormatting sqref="M23">
    <cfRule type="cellIs" dxfId="906" priority="900" stopIfTrue="1" operator="greaterThan">
      <formula>M$10</formula>
    </cfRule>
  </conditionalFormatting>
  <conditionalFormatting sqref="M24">
    <cfRule type="cellIs" dxfId="905" priority="899" stopIfTrue="1" operator="greaterThan">
      <formula>M$10</formula>
    </cfRule>
  </conditionalFormatting>
  <conditionalFormatting sqref="M25">
    <cfRule type="cellIs" dxfId="904" priority="898" stopIfTrue="1" operator="greaterThan">
      <formula>M$10</formula>
    </cfRule>
  </conditionalFormatting>
  <conditionalFormatting sqref="M26">
    <cfRule type="cellIs" dxfId="903" priority="897" stopIfTrue="1" operator="greaterThan">
      <formula>M$10</formula>
    </cfRule>
  </conditionalFormatting>
  <conditionalFormatting sqref="M27">
    <cfRule type="cellIs" dxfId="902" priority="896" stopIfTrue="1" operator="greaterThan">
      <formula>M$10</formula>
    </cfRule>
  </conditionalFormatting>
  <conditionalFormatting sqref="M28">
    <cfRule type="cellIs" dxfId="901" priority="895" stopIfTrue="1" operator="greaterThan">
      <formula>M$10</formula>
    </cfRule>
  </conditionalFormatting>
  <conditionalFormatting sqref="M29">
    <cfRule type="cellIs" dxfId="900" priority="894" stopIfTrue="1" operator="greaterThan">
      <formula>M$10</formula>
    </cfRule>
  </conditionalFormatting>
  <conditionalFormatting sqref="M30">
    <cfRule type="cellIs" dxfId="899" priority="893" stopIfTrue="1" operator="greaterThan">
      <formula>M$10</formula>
    </cfRule>
  </conditionalFormatting>
  <conditionalFormatting sqref="M31">
    <cfRule type="cellIs" dxfId="898" priority="892" stopIfTrue="1" operator="greaterThan">
      <formula>M$10</formula>
    </cfRule>
  </conditionalFormatting>
  <conditionalFormatting sqref="M32">
    <cfRule type="cellIs" dxfId="897" priority="891" stopIfTrue="1" operator="greaterThan">
      <formula>M$10</formula>
    </cfRule>
  </conditionalFormatting>
  <conditionalFormatting sqref="M33">
    <cfRule type="cellIs" dxfId="896" priority="890" stopIfTrue="1" operator="greaterThan">
      <formula>M$10</formula>
    </cfRule>
  </conditionalFormatting>
  <conditionalFormatting sqref="M34">
    <cfRule type="cellIs" dxfId="895" priority="889" stopIfTrue="1" operator="greaterThan">
      <formula>M$10</formula>
    </cfRule>
  </conditionalFormatting>
  <conditionalFormatting sqref="M35">
    <cfRule type="cellIs" dxfId="894" priority="888" stopIfTrue="1" operator="greaterThan">
      <formula>M$10</formula>
    </cfRule>
  </conditionalFormatting>
  <conditionalFormatting sqref="M36">
    <cfRule type="cellIs" dxfId="893" priority="887" stopIfTrue="1" operator="greaterThan">
      <formula>M$10</formula>
    </cfRule>
  </conditionalFormatting>
  <conditionalFormatting sqref="M37">
    <cfRule type="cellIs" dxfId="892" priority="886" stopIfTrue="1" operator="greaterThan">
      <formula>M$10</formula>
    </cfRule>
  </conditionalFormatting>
  <conditionalFormatting sqref="M38">
    <cfRule type="cellIs" dxfId="891" priority="885" stopIfTrue="1" operator="greaterThan">
      <formula>M$10</formula>
    </cfRule>
  </conditionalFormatting>
  <conditionalFormatting sqref="M39">
    <cfRule type="cellIs" dxfId="890" priority="884" stopIfTrue="1" operator="greaterThan">
      <formula>M$10</formula>
    </cfRule>
  </conditionalFormatting>
  <conditionalFormatting sqref="M40">
    <cfRule type="cellIs" dxfId="889" priority="883" stopIfTrue="1" operator="greaterThan">
      <formula>M$10</formula>
    </cfRule>
  </conditionalFormatting>
  <conditionalFormatting sqref="M41">
    <cfRule type="cellIs" dxfId="888" priority="882" stopIfTrue="1" operator="greaterThan">
      <formula>M$10</formula>
    </cfRule>
  </conditionalFormatting>
  <conditionalFormatting sqref="M42">
    <cfRule type="cellIs" dxfId="887" priority="881" stopIfTrue="1" operator="greaterThan">
      <formula>M$10</formula>
    </cfRule>
  </conditionalFormatting>
  <conditionalFormatting sqref="M43">
    <cfRule type="cellIs" dxfId="886" priority="880" stopIfTrue="1" operator="greaterThan">
      <formula>M$10</formula>
    </cfRule>
  </conditionalFormatting>
  <conditionalFormatting sqref="M44">
    <cfRule type="cellIs" dxfId="885" priority="879" stopIfTrue="1" operator="greaterThan">
      <formula>M$10</formula>
    </cfRule>
  </conditionalFormatting>
  <conditionalFormatting sqref="M13">
    <cfRule type="cellIs" dxfId="884" priority="878" stopIfTrue="1" operator="greaterThan">
      <formula>M$10</formula>
    </cfRule>
  </conditionalFormatting>
  <conditionalFormatting sqref="M14">
    <cfRule type="cellIs" dxfId="883" priority="877" stopIfTrue="1" operator="greaterThan">
      <formula>M$10</formula>
    </cfRule>
  </conditionalFormatting>
  <conditionalFormatting sqref="L15">
    <cfRule type="cellIs" dxfId="882" priority="876" stopIfTrue="1" operator="greaterThan">
      <formula>L$10</formula>
    </cfRule>
  </conditionalFormatting>
  <conditionalFormatting sqref="L16">
    <cfRule type="cellIs" dxfId="881" priority="875" stopIfTrue="1" operator="greaterThan">
      <formula>L$10</formula>
    </cfRule>
  </conditionalFormatting>
  <conditionalFormatting sqref="L17">
    <cfRule type="cellIs" dxfId="880" priority="874" stopIfTrue="1" operator="greaterThan">
      <formula>L$10</formula>
    </cfRule>
  </conditionalFormatting>
  <conditionalFormatting sqref="L18">
    <cfRule type="cellIs" dxfId="879" priority="873" stopIfTrue="1" operator="greaterThan">
      <formula>L$10</formula>
    </cfRule>
  </conditionalFormatting>
  <conditionalFormatting sqref="L19">
    <cfRule type="cellIs" dxfId="878" priority="872" stopIfTrue="1" operator="greaterThan">
      <formula>L$10</formula>
    </cfRule>
  </conditionalFormatting>
  <conditionalFormatting sqref="L20">
    <cfRule type="cellIs" dxfId="877" priority="871" stopIfTrue="1" operator="greaterThan">
      <formula>L$10</formula>
    </cfRule>
  </conditionalFormatting>
  <conditionalFormatting sqref="L21">
    <cfRule type="cellIs" dxfId="876" priority="870" stopIfTrue="1" operator="greaterThan">
      <formula>L$10</formula>
    </cfRule>
  </conditionalFormatting>
  <conditionalFormatting sqref="L22">
    <cfRule type="cellIs" dxfId="875" priority="869" stopIfTrue="1" operator="greaterThan">
      <formula>L$10</formula>
    </cfRule>
  </conditionalFormatting>
  <conditionalFormatting sqref="L23">
    <cfRule type="cellIs" dxfId="874" priority="868" stopIfTrue="1" operator="greaterThan">
      <formula>L$10</formula>
    </cfRule>
  </conditionalFormatting>
  <conditionalFormatting sqref="L24">
    <cfRule type="cellIs" dxfId="873" priority="867" stopIfTrue="1" operator="greaterThan">
      <formula>L$10</formula>
    </cfRule>
  </conditionalFormatting>
  <conditionalFormatting sqref="L25">
    <cfRule type="cellIs" dxfId="872" priority="866" stopIfTrue="1" operator="greaterThan">
      <formula>L$10</formula>
    </cfRule>
  </conditionalFormatting>
  <conditionalFormatting sqref="L26">
    <cfRule type="cellIs" dxfId="871" priority="865" stopIfTrue="1" operator="greaterThan">
      <formula>L$10</formula>
    </cfRule>
  </conditionalFormatting>
  <conditionalFormatting sqref="L27">
    <cfRule type="cellIs" dxfId="870" priority="864" stopIfTrue="1" operator="greaterThan">
      <formula>L$10</formula>
    </cfRule>
  </conditionalFormatting>
  <conditionalFormatting sqref="L28">
    <cfRule type="cellIs" dxfId="869" priority="863" stopIfTrue="1" operator="greaterThan">
      <formula>L$10</formula>
    </cfRule>
  </conditionalFormatting>
  <conditionalFormatting sqref="L29">
    <cfRule type="cellIs" dxfId="868" priority="862" stopIfTrue="1" operator="greaterThan">
      <formula>L$10</formula>
    </cfRule>
  </conditionalFormatting>
  <conditionalFormatting sqref="L30">
    <cfRule type="cellIs" dxfId="867" priority="861" stopIfTrue="1" operator="greaterThan">
      <formula>L$10</formula>
    </cfRule>
  </conditionalFormatting>
  <conditionalFormatting sqref="L31">
    <cfRule type="cellIs" dxfId="866" priority="860" stopIfTrue="1" operator="greaterThan">
      <formula>L$10</formula>
    </cfRule>
  </conditionalFormatting>
  <conditionalFormatting sqref="L32">
    <cfRule type="cellIs" dxfId="865" priority="859" stopIfTrue="1" operator="greaterThan">
      <formula>L$10</formula>
    </cfRule>
  </conditionalFormatting>
  <conditionalFormatting sqref="L33">
    <cfRule type="cellIs" dxfId="864" priority="858" stopIfTrue="1" operator="greaterThan">
      <formula>L$10</formula>
    </cfRule>
  </conditionalFormatting>
  <conditionalFormatting sqref="L34">
    <cfRule type="cellIs" dxfId="863" priority="857" stopIfTrue="1" operator="greaterThan">
      <formula>L$10</formula>
    </cfRule>
  </conditionalFormatting>
  <conditionalFormatting sqref="L35">
    <cfRule type="cellIs" dxfId="862" priority="856" stopIfTrue="1" operator="greaterThan">
      <formula>L$10</formula>
    </cfRule>
  </conditionalFormatting>
  <conditionalFormatting sqref="L36">
    <cfRule type="cellIs" dxfId="861" priority="855" stopIfTrue="1" operator="greaterThan">
      <formula>L$10</formula>
    </cfRule>
  </conditionalFormatting>
  <conditionalFormatting sqref="L37">
    <cfRule type="cellIs" dxfId="860" priority="854" stopIfTrue="1" operator="greaterThan">
      <formula>L$10</formula>
    </cfRule>
  </conditionalFormatting>
  <conditionalFormatting sqref="L38">
    <cfRule type="cellIs" dxfId="859" priority="853" stopIfTrue="1" operator="greaterThan">
      <formula>L$10</formula>
    </cfRule>
  </conditionalFormatting>
  <conditionalFormatting sqref="L39">
    <cfRule type="cellIs" dxfId="858" priority="852" stopIfTrue="1" operator="greaterThan">
      <formula>L$10</formula>
    </cfRule>
  </conditionalFormatting>
  <conditionalFormatting sqref="L40">
    <cfRule type="cellIs" dxfId="857" priority="851" stopIfTrue="1" operator="greaterThan">
      <formula>L$10</formula>
    </cfRule>
  </conditionalFormatting>
  <conditionalFormatting sqref="L41">
    <cfRule type="cellIs" dxfId="856" priority="850" stopIfTrue="1" operator="greaterThan">
      <formula>L$10</formula>
    </cfRule>
  </conditionalFormatting>
  <conditionalFormatting sqref="L42">
    <cfRule type="cellIs" dxfId="855" priority="849" stopIfTrue="1" operator="greaterThan">
      <formula>L$10</formula>
    </cfRule>
  </conditionalFormatting>
  <conditionalFormatting sqref="L43">
    <cfRule type="cellIs" dxfId="854" priority="848" stopIfTrue="1" operator="greaterThan">
      <formula>L$10</formula>
    </cfRule>
  </conditionalFormatting>
  <conditionalFormatting sqref="L44">
    <cfRule type="cellIs" dxfId="853" priority="847" stopIfTrue="1" operator="greaterThan">
      <formula>L$10</formula>
    </cfRule>
  </conditionalFormatting>
  <conditionalFormatting sqref="L13">
    <cfRule type="cellIs" dxfId="852" priority="846" stopIfTrue="1" operator="greaterThan">
      <formula>L$10</formula>
    </cfRule>
  </conditionalFormatting>
  <conditionalFormatting sqref="L14">
    <cfRule type="cellIs" dxfId="851" priority="845" stopIfTrue="1" operator="greaterThan">
      <formula>L$10</formula>
    </cfRule>
  </conditionalFormatting>
  <conditionalFormatting sqref="K15">
    <cfRule type="cellIs" dxfId="850" priority="844" stopIfTrue="1" operator="greaterThan">
      <formula>K$10</formula>
    </cfRule>
  </conditionalFormatting>
  <conditionalFormatting sqref="K16">
    <cfRule type="cellIs" dxfId="849" priority="843" stopIfTrue="1" operator="greaterThan">
      <formula>K$10</formula>
    </cfRule>
  </conditionalFormatting>
  <conditionalFormatting sqref="K17">
    <cfRule type="cellIs" dxfId="848" priority="842" stopIfTrue="1" operator="greaterThan">
      <formula>K$10</formula>
    </cfRule>
  </conditionalFormatting>
  <conditionalFormatting sqref="K18">
    <cfRule type="cellIs" dxfId="847" priority="841" stopIfTrue="1" operator="greaterThan">
      <formula>K$10</formula>
    </cfRule>
  </conditionalFormatting>
  <conditionalFormatting sqref="K19">
    <cfRule type="cellIs" dxfId="846" priority="840" stopIfTrue="1" operator="greaterThan">
      <formula>K$10</formula>
    </cfRule>
  </conditionalFormatting>
  <conditionalFormatting sqref="K20">
    <cfRule type="cellIs" dxfId="845" priority="839" stopIfTrue="1" operator="greaterThan">
      <formula>K$10</formula>
    </cfRule>
  </conditionalFormatting>
  <conditionalFormatting sqref="K21">
    <cfRule type="cellIs" dxfId="844" priority="838" stopIfTrue="1" operator="greaterThan">
      <formula>K$10</formula>
    </cfRule>
  </conditionalFormatting>
  <conditionalFormatting sqref="K22">
    <cfRule type="cellIs" dxfId="843" priority="837" stopIfTrue="1" operator="greaterThan">
      <formula>K$10</formula>
    </cfRule>
  </conditionalFormatting>
  <conditionalFormatting sqref="K23">
    <cfRule type="cellIs" dxfId="842" priority="836" stopIfTrue="1" operator="greaterThan">
      <formula>K$10</formula>
    </cfRule>
  </conditionalFormatting>
  <conditionalFormatting sqref="K24">
    <cfRule type="cellIs" dxfId="841" priority="835" stopIfTrue="1" operator="greaterThan">
      <formula>K$10</formula>
    </cfRule>
  </conditionalFormatting>
  <conditionalFormatting sqref="K25">
    <cfRule type="cellIs" dxfId="840" priority="834" stopIfTrue="1" operator="greaterThan">
      <formula>K$10</formula>
    </cfRule>
  </conditionalFormatting>
  <conditionalFormatting sqref="K26">
    <cfRule type="cellIs" dxfId="839" priority="833" stopIfTrue="1" operator="greaterThan">
      <formula>K$10</formula>
    </cfRule>
  </conditionalFormatting>
  <conditionalFormatting sqref="K27">
    <cfRule type="cellIs" dxfId="838" priority="832" stopIfTrue="1" operator="greaterThan">
      <formula>K$10</formula>
    </cfRule>
  </conditionalFormatting>
  <conditionalFormatting sqref="K28">
    <cfRule type="cellIs" dxfId="837" priority="831" stopIfTrue="1" operator="greaterThan">
      <formula>K$10</formula>
    </cfRule>
  </conditionalFormatting>
  <conditionalFormatting sqref="K29">
    <cfRule type="cellIs" dxfId="836" priority="830" stopIfTrue="1" operator="greaterThan">
      <formula>K$10</formula>
    </cfRule>
  </conditionalFormatting>
  <conditionalFormatting sqref="K30">
    <cfRule type="cellIs" dxfId="835" priority="829" stopIfTrue="1" operator="greaterThan">
      <formula>K$10</formula>
    </cfRule>
  </conditionalFormatting>
  <conditionalFormatting sqref="K31">
    <cfRule type="cellIs" dxfId="834" priority="828" stopIfTrue="1" operator="greaterThan">
      <formula>K$10</formula>
    </cfRule>
  </conditionalFormatting>
  <conditionalFormatting sqref="K32">
    <cfRule type="cellIs" dxfId="833" priority="827" stopIfTrue="1" operator="greaterThan">
      <formula>K$10</formula>
    </cfRule>
  </conditionalFormatting>
  <conditionalFormatting sqref="K33">
    <cfRule type="cellIs" dxfId="832" priority="826" stopIfTrue="1" operator="greaterThan">
      <formula>K$10</formula>
    </cfRule>
  </conditionalFormatting>
  <conditionalFormatting sqref="K34">
    <cfRule type="cellIs" dxfId="831" priority="825" stopIfTrue="1" operator="greaterThan">
      <formula>K$10</formula>
    </cfRule>
  </conditionalFormatting>
  <conditionalFormatting sqref="K35">
    <cfRule type="cellIs" dxfId="830" priority="824" stopIfTrue="1" operator="greaterThan">
      <formula>K$10</formula>
    </cfRule>
  </conditionalFormatting>
  <conditionalFormatting sqref="K36">
    <cfRule type="cellIs" dxfId="829" priority="823" stopIfTrue="1" operator="greaterThan">
      <formula>K$10</formula>
    </cfRule>
  </conditionalFormatting>
  <conditionalFormatting sqref="K37">
    <cfRule type="cellIs" dxfId="828" priority="822" stopIfTrue="1" operator="greaterThan">
      <formula>K$10</formula>
    </cfRule>
  </conditionalFormatting>
  <conditionalFormatting sqref="K38">
    <cfRule type="cellIs" dxfId="827" priority="821" stopIfTrue="1" operator="greaterThan">
      <formula>K$10</formula>
    </cfRule>
  </conditionalFormatting>
  <conditionalFormatting sqref="K39">
    <cfRule type="cellIs" dxfId="826" priority="820" stopIfTrue="1" operator="greaterThan">
      <formula>K$10</formula>
    </cfRule>
  </conditionalFormatting>
  <conditionalFormatting sqref="K40">
    <cfRule type="cellIs" dxfId="825" priority="819" stopIfTrue="1" operator="greaterThan">
      <formula>K$10</formula>
    </cfRule>
  </conditionalFormatting>
  <conditionalFormatting sqref="K41">
    <cfRule type="cellIs" dxfId="824" priority="818" stopIfTrue="1" operator="greaterThan">
      <formula>K$10</formula>
    </cfRule>
  </conditionalFormatting>
  <conditionalFormatting sqref="K42">
    <cfRule type="cellIs" dxfId="823" priority="817" stopIfTrue="1" operator="greaterThan">
      <formula>K$10</formula>
    </cfRule>
  </conditionalFormatting>
  <conditionalFormatting sqref="K43">
    <cfRule type="cellIs" dxfId="822" priority="816" stopIfTrue="1" operator="greaterThan">
      <formula>K$10</formula>
    </cfRule>
  </conditionalFormatting>
  <conditionalFormatting sqref="K44">
    <cfRule type="cellIs" dxfId="821" priority="815" stopIfTrue="1" operator="greaterThan">
      <formula>K$10</formula>
    </cfRule>
  </conditionalFormatting>
  <conditionalFormatting sqref="K13">
    <cfRule type="cellIs" dxfId="820" priority="814" stopIfTrue="1" operator="greaterThan">
      <formula>K$10</formula>
    </cfRule>
  </conditionalFormatting>
  <conditionalFormatting sqref="K14">
    <cfRule type="cellIs" dxfId="819" priority="813" stopIfTrue="1" operator="greaterThan">
      <formula>K$10</formula>
    </cfRule>
  </conditionalFormatting>
  <conditionalFormatting sqref="J15">
    <cfRule type="cellIs" dxfId="818" priority="812" stopIfTrue="1" operator="greaterThan">
      <formula>J$10</formula>
    </cfRule>
  </conditionalFormatting>
  <conditionalFormatting sqref="J16">
    <cfRule type="cellIs" dxfId="817" priority="811" stopIfTrue="1" operator="greaterThan">
      <formula>J$10</formula>
    </cfRule>
  </conditionalFormatting>
  <conditionalFormatting sqref="J17">
    <cfRule type="cellIs" dxfId="816" priority="810" stopIfTrue="1" operator="greaterThan">
      <formula>J$10</formula>
    </cfRule>
  </conditionalFormatting>
  <conditionalFormatting sqref="J18">
    <cfRule type="cellIs" dxfId="815" priority="809" stopIfTrue="1" operator="greaterThan">
      <formula>J$10</formula>
    </cfRule>
  </conditionalFormatting>
  <conditionalFormatting sqref="J19">
    <cfRule type="cellIs" dxfId="814" priority="808" stopIfTrue="1" operator="greaterThan">
      <formula>J$10</formula>
    </cfRule>
  </conditionalFormatting>
  <conditionalFormatting sqref="J20">
    <cfRule type="cellIs" dxfId="813" priority="807" stopIfTrue="1" operator="greaterThan">
      <formula>J$10</formula>
    </cfRule>
  </conditionalFormatting>
  <conditionalFormatting sqref="J21">
    <cfRule type="cellIs" dxfId="812" priority="806" stopIfTrue="1" operator="greaterThan">
      <formula>J$10</formula>
    </cfRule>
  </conditionalFormatting>
  <conditionalFormatting sqref="J22">
    <cfRule type="cellIs" dxfId="811" priority="805" stopIfTrue="1" operator="greaterThan">
      <formula>J$10</formula>
    </cfRule>
  </conditionalFormatting>
  <conditionalFormatting sqref="J23">
    <cfRule type="cellIs" dxfId="810" priority="804" stopIfTrue="1" operator="greaterThan">
      <formula>J$10</formula>
    </cfRule>
  </conditionalFormatting>
  <conditionalFormatting sqref="J24">
    <cfRule type="cellIs" dxfId="809" priority="803" stopIfTrue="1" operator="greaterThan">
      <formula>J$10</formula>
    </cfRule>
  </conditionalFormatting>
  <conditionalFormatting sqref="J25">
    <cfRule type="cellIs" dxfId="808" priority="802" stopIfTrue="1" operator="greaterThan">
      <formula>J$10</formula>
    </cfRule>
  </conditionalFormatting>
  <conditionalFormatting sqref="J26">
    <cfRule type="cellIs" dxfId="807" priority="801" stopIfTrue="1" operator="greaterThan">
      <formula>J$10</formula>
    </cfRule>
  </conditionalFormatting>
  <conditionalFormatting sqref="J27">
    <cfRule type="cellIs" dxfId="806" priority="800" stopIfTrue="1" operator="greaterThan">
      <formula>J$10</formula>
    </cfRule>
  </conditionalFormatting>
  <conditionalFormatting sqref="J28">
    <cfRule type="cellIs" dxfId="805" priority="799" stopIfTrue="1" operator="greaterThan">
      <formula>J$10</formula>
    </cfRule>
  </conditionalFormatting>
  <conditionalFormatting sqref="J29">
    <cfRule type="cellIs" dxfId="804" priority="798" stopIfTrue="1" operator="greaterThan">
      <formula>J$10</formula>
    </cfRule>
  </conditionalFormatting>
  <conditionalFormatting sqref="J30">
    <cfRule type="cellIs" dxfId="803" priority="797" stopIfTrue="1" operator="greaterThan">
      <formula>J$10</formula>
    </cfRule>
  </conditionalFormatting>
  <conditionalFormatting sqref="J31">
    <cfRule type="cellIs" dxfId="802" priority="796" stopIfTrue="1" operator="greaterThan">
      <formula>J$10</formula>
    </cfRule>
  </conditionalFormatting>
  <conditionalFormatting sqref="J32">
    <cfRule type="cellIs" dxfId="801" priority="795" stopIfTrue="1" operator="greaterThan">
      <formula>J$10</formula>
    </cfRule>
  </conditionalFormatting>
  <conditionalFormatting sqref="J33">
    <cfRule type="cellIs" dxfId="800" priority="794" stopIfTrue="1" operator="greaterThan">
      <formula>J$10</formula>
    </cfRule>
  </conditionalFormatting>
  <conditionalFormatting sqref="J34">
    <cfRule type="cellIs" dxfId="799" priority="793" stopIfTrue="1" operator="greaterThan">
      <formula>J$10</formula>
    </cfRule>
  </conditionalFormatting>
  <conditionalFormatting sqref="J35">
    <cfRule type="cellIs" dxfId="798" priority="792" stopIfTrue="1" operator="greaterThan">
      <formula>J$10</formula>
    </cfRule>
  </conditionalFormatting>
  <conditionalFormatting sqref="J36">
    <cfRule type="cellIs" dxfId="797" priority="791" stopIfTrue="1" operator="greaterThan">
      <formula>J$10</formula>
    </cfRule>
  </conditionalFormatting>
  <conditionalFormatting sqref="J37">
    <cfRule type="cellIs" dxfId="796" priority="790" stopIfTrue="1" operator="greaterThan">
      <formula>J$10</formula>
    </cfRule>
  </conditionalFormatting>
  <conditionalFormatting sqref="J38">
    <cfRule type="cellIs" dxfId="795" priority="789" stopIfTrue="1" operator="greaterThan">
      <formula>J$10</formula>
    </cfRule>
  </conditionalFormatting>
  <conditionalFormatting sqref="J39">
    <cfRule type="cellIs" dxfId="794" priority="788" stopIfTrue="1" operator="greaterThan">
      <formula>J$10</formula>
    </cfRule>
  </conditionalFormatting>
  <conditionalFormatting sqref="J40">
    <cfRule type="cellIs" dxfId="793" priority="787" stopIfTrue="1" operator="greaterThan">
      <formula>J$10</formula>
    </cfRule>
  </conditionalFormatting>
  <conditionalFormatting sqref="J41">
    <cfRule type="cellIs" dxfId="792" priority="786" stopIfTrue="1" operator="greaterThan">
      <formula>J$10</formula>
    </cfRule>
  </conditionalFormatting>
  <conditionalFormatting sqref="J42">
    <cfRule type="cellIs" dxfId="791" priority="785" stopIfTrue="1" operator="greaterThan">
      <formula>J$10</formula>
    </cfRule>
  </conditionalFormatting>
  <conditionalFormatting sqref="J43">
    <cfRule type="cellIs" dxfId="790" priority="784" stopIfTrue="1" operator="greaterThan">
      <formula>J$10</formula>
    </cfRule>
  </conditionalFormatting>
  <conditionalFormatting sqref="J44">
    <cfRule type="cellIs" dxfId="789" priority="783" stopIfTrue="1" operator="greaterThan">
      <formula>J$10</formula>
    </cfRule>
  </conditionalFormatting>
  <conditionalFormatting sqref="J13">
    <cfRule type="cellIs" dxfId="788" priority="782" stopIfTrue="1" operator="greaterThan">
      <formula>J$10</formula>
    </cfRule>
  </conditionalFormatting>
  <conditionalFormatting sqref="J14">
    <cfRule type="cellIs" dxfId="787" priority="781" stopIfTrue="1" operator="greaterThan">
      <formula>J$10</formula>
    </cfRule>
  </conditionalFormatting>
  <conditionalFormatting sqref="I15">
    <cfRule type="cellIs" dxfId="786" priority="780" stopIfTrue="1" operator="greaterThan">
      <formula>I$10</formula>
    </cfRule>
  </conditionalFormatting>
  <conditionalFormatting sqref="I16">
    <cfRule type="cellIs" dxfId="785" priority="779" stopIfTrue="1" operator="greaterThan">
      <formula>I$10</formula>
    </cfRule>
  </conditionalFormatting>
  <conditionalFormatting sqref="I17">
    <cfRule type="cellIs" dxfId="784" priority="778" stopIfTrue="1" operator="greaterThan">
      <formula>I$10</formula>
    </cfRule>
  </conditionalFormatting>
  <conditionalFormatting sqref="I18">
    <cfRule type="cellIs" dxfId="783" priority="777" stopIfTrue="1" operator="greaterThan">
      <formula>I$10</formula>
    </cfRule>
  </conditionalFormatting>
  <conditionalFormatting sqref="I19">
    <cfRule type="cellIs" dxfId="782" priority="776" stopIfTrue="1" operator="greaterThan">
      <formula>I$10</formula>
    </cfRule>
  </conditionalFormatting>
  <conditionalFormatting sqref="I20">
    <cfRule type="cellIs" dxfId="781" priority="775" stopIfTrue="1" operator="greaterThan">
      <formula>I$10</formula>
    </cfRule>
  </conditionalFormatting>
  <conditionalFormatting sqref="I21">
    <cfRule type="cellIs" dxfId="780" priority="774" stopIfTrue="1" operator="greaterThan">
      <formula>I$10</formula>
    </cfRule>
  </conditionalFormatting>
  <conditionalFormatting sqref="I22">
    <cfRule type="cellIs" dxfId="779" priority="773" stopIfTrue="1" operator="greaterThan">
      <formula>I$10</formula>
    </cfRule>
  </conditionalFormatting>
  <conditionalFormatting sqref="I23">
    <cfRule type="cellIs" dxfId="778" priority="772" stopIfTrue="1" operator="greaterThan">
      <formula>I$10</formula>
    </cfRule>
  </conditionalFormatting>
  <conditionalFormatting sqref="I24">
    <cfRule type="cellIs" dxfId="777" priority="771" stopIfTrue="1" operator="greaterThan">
      <formula>I$10</formula>
    </cfRule>
  </conditionalFormatting>
  <conditionalFormatting sqref="I25">
    <cfRule type="cellIs" dxfId="776" priority="770" stopIfTrue="1" operator="greaterThan">
      <formula>I$10</formula>
    </cfRule>
  </conditionalFormatting>
  <conditionalFormatting sqref="I26">
    <cfRule type="cellIs" dxfId="775" priority="769" stopIfTrue="1" operator="greaterThan">
      <formula>I$10</formula>
    </cfRule>
  </conditionalFormatting>
  <conditionalFormatting sqref="I27">
    <cfRule type="cellIs" dxfId="774" priority="768" stopIfTrue="1" operator="greaterThan">
      <formula>I$10</formula>
    </cfRule>
  </conditionalFormatting>
  <conditionalFormatting sqref="I28">
    <cfRule type="cellIs" dxfId="773" priority="767" stopIfTrue="1" operator="greaterThan">
      <formula>I$10</formula>
    </cfRule>
  </conditionalFormatting>
  <conditionalFormatting sqref="I29">
    <cfRule type="cellIs" dxfId="772" priority="766" stopIfTrue="1" operator="greaterThan">
      <formula>I$10</formula>
    </cfRule>
  </conditionalFormatting>
  <conditionalFormatting sqref="I30">
    <cfRule type="cellIs" dxfId="771" priority="765" stopIfTrue="1" operator="greaterThan">
      <formula>I$10</formula>
    </cfRule>
  </conditionalFormatting>
  <conditionalFormatting sqref="I31">
    <cfRule type="cellIs" dxfId="770" priority="764" stopIfTrue="1" operator="greaterThan">
      <formula>I$10</formula>
    </cfRule>
  </conditionalFormatting>
  <conditionalFormatting sqref="I32">
    <cfRule type="cellIs" dxfId="769" priority="763" stopIfTrue="1" operator="greaterThan">
      <formula>I$10</formula>
    </cfRule>
  </conditionalFormatting>
  <conditionalFormatting sqref="I33">
    <cfRule type="cellIs" dxfId="768" priority="762" stopIfTrue="1" operator="greaterThan">
      <formula>I$10</formula>
    </cfRule>
  </conditionalFormatting>
  <conditionalFormatting sqref="I34">
    <cfRule type="cellIs" dxfId="767" priority="761" stopIfTrue="1" operator="greaterThan">
      <formula>I$10</formula>
    </cfRule>
  </conditionalFormatting>
  <conditionalFormatting sqref="I35">
    <cfRule type="cellIs" dxfId="766" priority="760" stopIfTrue="1" operator="greaterThan">
      <formula>I$10</formula>
    </cfRule>
  </conditionalFormatting>
  <conditionalFormatting sqref="I36">
    <cfRule type="cellIs" dxfId="765" priority="759" stopIfTrue="1" operator="greaterThan">
      <formula>I$10</formula>
    </cfRule>
  </conditionalFormatting>
  <conditionalFormatting sqref="I37">
    <cfRule type="cellIs" dxfId="764" priority="758" stopIfTrue="1" operator="greaterThan">
      <formula>I$10</formula>
    </cfRule>
  </conditionalFormatting>
  <conditionalFormatting sqref="I38">
    <cfRule type="cellIs" dxfId="763" priority="757" stopIfTrue="1" operator="greaterThan">
      <formula>I$10</formula>
    </cfRule>
  </conditionalFormatting>
  <conditionalFormatting sqref="I39">
    <cfRule type="cellIs" dxfId="762" priority="756" stopIfTrue="1" operator="greaterThan">
      <formula>I$10</formula>
    </cfRule>
  </conditionalFormatting>
  <conditionalFormatting sqref="I40">
    <cfRule type="cellIs" dxfId="761" priority="755" stopIfTrue="1" operator="greaterThan">
      <formula>I$10</formula>
    </cfRule>
  </conditionalFormatting>
  <conditionalFormatting sqref="I41">
    <cfRule type="cellIs" dxfId="760" priority="754" stopIfTrue="1" operator="greaterThan">
      <formula>I$10</formula>
    </cfRule>
  </conditionalFormatting>
  <conditionalFormatting sqref="I42">
    <cfRule type="cellIs" dxfId="759" priority="753" stopIfTrue="1" operator="greaterThan">
      <formula>I$10</formula>
    </cfRule>
  </conditionalFormatting>
  <conditionalFormatting sqref="I43">
    <cfRule type="cellIs" dxfId="758" priority="752" stopIfTrue="1" operator="greaterThan">
      <formula>I$10</formula>
    </cfRule>
  </conditionalFormatting>
  <conditionalFormatting sqref="I44">
    <cfRule type="cellIs" dxfId="757" priority="751" stopIfTrue="1" operator="greaterThan">
      <formula>I$10</formula>
    </cfRule>
  </conditionalFormatting>
  <conditionalFormatting sqref="I13">
    <cfRule type="cellIs" dxfId="756" priority="750" stopIfTrue="1" operator="greaterThan">
      <formula>I$10</formula>
    </cfRule>
  </conditionalFormatting>
  <conditionalFormatting sqref="I14">
    <cfRule type="cellIs" dxfId="755" priority="749" stopIfTrue="1" operator="greaterThan">
      <formula>I$10</formula>
    </cfRule>
  </conditionalFormatting>
  <conditionalFormatting sqref="H15">
    <cfRule type="cellIs" dxfId="754" priority="748" stopIfTrue="1" operator="greaterThan">
      <formula>H$10</formula>
    </cfRule>
  </conditionalFormatting>
  <conditionalFormatting sqref="H16">
    <cfRule type="cellIs" dxfId="753" priority="747" stopIfTrue="1" operator="greaterThan">
      <formula>H$10</formula>
    </cfRule>
  </conditionalFormatting>
  <conditionalFormatting sqref="H17">
    <cfRule type="cellIs" dxfId="752" priority="746" stopIfTrue="1" operator="greaterThan">
      <formula>H$10</formula>
    </cfRule>
  </conditionalFormatting>
  <conditionalFormatting sqref="H18">
    <cfRule type="cellIs" dxfId="751" priority="745" stopIfTrue="1" operator="greaterThan">
      <formula>H$10</formula>
    </cfRule>
  </conditionalFormatting>
  <conditionalFormatting sqref="H19">
    <cfRule type="cellIs" dxfId="750" priority="744" stopIfTrue="1" operator="greaterThan">
      <formula>H$10</formula>
    </cfRule>
  </conditionalFormatting>
  <conditionalFormatting sqref="H20">
    <cfRule type="cellIs" dxfId="749" priority="743" stopIfTrue="1" operator="greaterThan">
      <formula>H$10</formula>
    </cfRule>
  </conditionalFormatting>
  <conditionalFormatting sqref="H21">
    <cfRule type="cellIs" dxfId="748" priority="742" stopIfTrue="1" operator="greaterThan">
      <formula>H$10</formula>
    </cfRule>
  </conditionalFormatting>
  <conditionalFormatting sqref="H22">
    <cfRule type="cellIs" dxfId="747" priority="741" stopIfTrue="1" operator="greaterThan">
      <formula>H$10</formula>
    </cfRule>
  </conditionalFormatting>
  <conditionalFormatting sqref="H23">
    <cfRule type="cellIs" dxfId="746" priority="740" stopIfTrue="1" operator="greaterThan">
      <formula>H$10</formula>
    </cfRule>
  </conditionalFormatting>
  <conditionalFormatting sqref="H24">
    <cfRule type="cellIs" dxfId="745" priority="739" stopIfTrue="1" operator="greaterThan">
      <formula>H$10</formula>
    </cfRule>
  </conditionalFormatting>
  <conditionalFormatting sqref="H25">
    <cfRule type="cellIs" dxfId="744" priority="738" stopIfTrue="1" operator="greaterThan">
      <formula>H$10</formula>
    </cfRule>
  </conditionalFormatting>
  <conditionalFormatting sqref="H26">
    <cfRule type="cellIs" dxfId="743" priority="737" stopIfTrue="1" operator="greaterThan">
      <formula>H$10</formula>
    </cfRule>
  </conditionalFormatting>
  <conditionalFormatting sqref="H27">
    <cfRule type="cellIs" dxfId="742" priority="736" stopIfTrue="1" operator="greaterThan">
      <formula>H$10</formula>
    </cfRule>
  </conditionalFormatting>
  <conditionalFormatting sqref="H28">
    <cfRule type="cellIs" dxfId="741" priority="735" stopIfTrue="1" operator="greaterThan">
      <formula>H$10</formula>
    </cfRule>
  </conditionalFormatting>
  <conditionalFormatting sqref="H29">
    <cfRule type="cellIs" dxfId="740" priority="734" stopIfTrue="1" operator="greaterThan">
      <formula>H$10</formula>
    </cfRule>
  </conditionalFormatting>
  <conditionalFormatting sqref="H30">
    <cfRule type="cellIs" dxfId="739" priority="733" stopIfTrue="1" operator="greaterThan">
      <formula>H$10</formula>
    </cfRule>
  </conditionalFormatting>
  <conditionalFormatting sqref="H31">
    <cfRule type="cellIs" dxfId="738" priority="732" stopIfTrue="1" operator="greaterThan">
      <formula>H$10</formula>
    </cfRule>
  </conditionalFormatting>
  <conditionalFormatting sqref="H32">
    <cfRule type="cellIs" dxfId="737" priority="731" stopIfTrue="1" operator="greaterThan">
      <formula>H$10</formula>
    </cfRule>
  </conditionalFormatting>
  <conditionalFormatting sqref="H33">
    <cfRule type="cellIs" dxfId="736" priority="730" stopIfTrue="1" operator="greaterThan">
      <formula>H$10</formula>
    </cfRule>
  </conditionalFormatting>
  <conditionalFormatting sqref="H34">
    <cfRule type="cellIs" dxfId="735" priority="729" stopIfTrue="1" operator="greaterThan">
      <formula>H$10</formula>
    </cfRule>
  </conditionalFormatting>
  <conditionalFormatting sqref="H35">
    <cfRule type="cellIs" dxfId="734" priority="728" stopIfTrue="1" operator="greaterThan">
      <formula>H$10</formula>
    </cfRule>
  </conditionalFormatting>
  <conditionalFormatting sqref="H36">
    <cfRule type="cellIs" dxfId="733" priority="727" stopIfTrue="1" operator="greaterThan">
      <formula>H$10</formula>
    </cfRule>
  </conditionalFormatting>
  <conditionalFormatting sqref="H37">
    <cfRule type="cellIs" dxfId="732" priority="726" stopIfTrue="1" operator="greaterThan">
      <formula>H$10</formula>
    </cfRule>
  </conditionalFormatting>
  <conditionalFormatting sqref="H38">
    <cfRule type="cellIs" dxfId="731" priority="725" stopIfTrue="1" operator="greaterThan">
      <formula>H$10</formula>
    </cfRule>
  </conditionalFormatting>
  <conditionalFormatting sqref="H39">
    <cfRule type="cellIs" dxfId="730" priority="724" stopIfTrue="1" operator="greaterThan">
      <formula>H$10</formula>
    </cfRule>
  </conditionalFormatting>
  <conditionalFormatting sqref="H40">
    <cfRule type="cellIs" dxfId="729" priority="723" stopIfTrue="1" operator="greaterThan">
      <formula>H$10</formula>
    </cfRule>
  </conditionalFormatting>
  <conditionalFormatting sqref="H41">
    <cfRule type="cellIs" dxfId="728" priority="722" stopIfTrue="1" operator="greaterThan">
      <formula>H$10</formula>
    </cfRule>
  </conditionalFormatting>
  <conditionalFormatting sqref="H42">
    <cfRule type="cellIs" dxfId="727" priority="721" stopIfTrue="1" operator="greaterThan">
      <formula>H$10</formula>
    </cfRule>
  </conditionalFormatting>
  <conditionalFormatting sqref="H43">
    <cfRule type="cellIs" dxfId="726" priority="720" stopIfTrue="1" operator="greaterThan">
      <formula>H$10</formula>
    </cfRule>
  </conditionalFormatting>
  <conditionalFormatting sqref="H44">
    <cfRule type="cellIs" dxfId="725" priority="719" stopIfTrue="1" operator="greaterThan">
      <formula>H$10</formula>
    </cfRule>
  </conditionalFormatting>
  <conditionalFormatting sqref="H13">
    <cfRule type="cellIs" dxfId="724" priority="718" stopIfTrue="1" operator="greaterThan">
      <formula>H$10</formula>
    </cfRule>
  </conditionalFormatting>
  <conditionalFormatting sqref="H14">
    <cfRule type="cellIs" dxfId="723" priority="717" stopIfTrue="1" operator="greaterThan">
      <formula>H$10</formula>
    </cfRule>
  </conditionalFormatting>
  <conditionalFormatting sqref="G15">
    <cfRule type="cellIs" dxfId="722" priority="716" stopIfTrue="1" operator="greaterThan">
      <formula>G$10</formula>
    </cfRule>
  </conditionalFormatting>
  <conditionalFormatting sqref="G16">
    <cfRule type="cellIs" dxfId="721" priority="715" stopIfTrue="1" operator="greaterThan">
      <formula>G$10</formula>
    </cfRule>
  </conditionalFormatting>
  <conditionalFormatting sqref="G17">
    <cfRule type="cellIs" dxfId="720" priority="714" stopIfTrue="1" operator="greaterThan">
      <formula>G$10</formula>
    </cfRule>
  </conditionalFormatting>
  <conditionalFormatting sqref="G18">
    <cfRule type="cellIs" dxfId="719" priority="713" stopIfTrue="1" operator="greaterThan">
      <formula>G$10</formula>
    </cfRule>
  </conditionalFormatting>
  <conditionalFormatting sqref="G19">
    <cfRule type="cellIs" dxfId="718" priority="712" stopIfTrue="1" operator="greaterThan">
      <formula>G$10</formula>
    </cfRule>
  </conditionalFormatting>
  <conditionalFormatting sqref="G20">
    <cfRule type="cellIs" dxfId="717" priority="711" stopIfTrue="1" operator="greaterThan">
      <formula>G$10</formula>
    </cfRule>
  </conditionalFormatting>
  <conditionalFormatting sqref="G21">
    <cfRule type="cellIs" dxfId="716" priority="710" stopIfTrue="1" operator="greaterThan">
      <formula>G$10</formula>
    </cfRule>
  </conditionalFormatting>
  <conditionalFormatting sqref="G22">
    <cfRule type="cellIs" dxfId="715" priority="709" stopIfTrue="1" operator="greaterThan">
      <formula>G$10</formula>
    </cfRule>
  </conditionalFormatting>
  <conditionalFormatting sqref="G23">
    <cfRule type="cellIs" dxfId="714" priority="708" stopIfTrue="1" operator="greaterThan">
      <formula>G$10</formula>
    </cfRule>
  </conditionalFormatting>
  <conditionalFormatting sqref="G24">
    <cfRule type="cellIs" dxfId="713" priority="707" stopIfTrue="1" operator="greaterThan">
      <formula>G$10</formula>
    </cfRule>
  </conditionalFormatting>
  <conditionalFormatting sqref="G25">
    <cfRule type="cellIs" dxfId="712" priority="706" stopIfTrue="1" operator="greaterThan">
      <formula>G$10</formula>
    </cfRule>
  </conditionalFormatting>
  <conditionalFormatting sqref="G26">
    <cfRule type="cellIs" dxfId="711" priority="705" stopIfTrue="1" operator="greaterThan">
      <formula>G$10</formula>
    </cfRule>
  </conditionalFormatting>
  <conditionalFormatting sqref="G27">
    <cfRule type="cellIs" dxfId="710" priority="704" stopIfTrue="1" operator="greaterThan">
      <formula>G$10</formula>
    </cfRule>
  </conditionalFormatting>
  <conditionalFormatting sqref="G28">
    <cfRule type="cellIs" dxfId="709" priority="703" stopIfTrue="1" operator="greaterThan">
      <formula>G$10</formula>
    </cfRule>
  </conditionalFormatting>
  <conditionalFormatting sqref="G29">
    <cfRule type="cellIs" dxfId="708" priority="702" stopIfTrue="1" operator="greaterThan">
      <formula>G$10</formula>
    </cfRule>
  </conditionalFormatting>
  <conditionalFormatting sqref="G30">
    <cfRule type="cellIs" dxfId="707" priority="701" stopIfTrue="1" operator="greaterThan">
      <formula>G$10</formula>
    </cfRule>
  </conditionalFormatting>
  <conditionalFormatting sqref="G31">
    <cfRule type="cellIs" dxfId="706" priority="700" stopIfTrue="1" operator="greaterThan">
      <formula>G$10</formula>
    </cfRule>
  </conditionalFormatting>
  <conditionalFormatting sqref="G32">
    <cfRule type="cellIs" dxfId="705" priority="699" stopIfTrue="1" operator="greaterThan">
      <formula>G$10</formula>
    </cfRule>
  </conditionalFormatting>
  <conditionalFormatting sqref="G33">
    <cfRule type="cellIs" dxfId="704" priority="698" stopIfTrue="1" operator="greaterThan">
      <formula>G$10</formula>
    </cfRule>
  </conditionalFormatting>
  <conditionalFormatting sqref="G34">
    <cfRule type="cellIs" dxfId="703" priority="697" stopIfTrue="1" operator="greaterThan">
      <formula>G$10</formula>
    </cfRule>
  </conditionalFormatting>
  <conditionalFormatting sqref="G35">
    <cfRule type="cellIs" dxfId="702" priority="696" stopIfTrue="1" operator="greaterThan">
      <formula>G$10</formula>
    </cfRule>
  </conditionalFormatting>
  <conditionalFormatting sqref="G36">
    <cfRule type="cellIs" dxfId="701" priority="695" stopIfTrue="1" operator="greaterThan">
      <formula>G$10</formula>
    </cfRule>
  </conditionalFormatting>
  <conditionalFormatting sqref="G37">
    <cfRule type="cellIs" dxfId="700" priority="694" stopIfTrue="1" operator="greaterThan">
      <formula>G$10</formula>
    </cfRule>
  </conditionalFormatting>
  <conditionalFormatting sqref="G38">
    <cfRule type="cellIs" dxfId="699" priority="693" stopIfTrue="1" operator="greaterThan">
      <formula>G$10</formula>
    </cfRule>
  </conditionalFormatting>
  <conditionalFormatting sqref="G39">
    <cfRule type="cellIs" dxfId="698" priority="692" stopIfTrue="1" operator="greaterThan">
      <formula>G$10</formula>
    </cfRule>
  </conditionalFormatting>
  <conditionalFormatting sqref="G40">
    <cfRule type="cellIs" dxfId="697" priority="691" stopIfTrue="1" operator="greaterThan">
      <formula>G$10</formula>
    </cfRule>
  </conditionalFormatting>
  <conditionalFormatting sqref="G41">
    <cfRule type="cellIs" dxfId="696" priority="690" stopIfTrue="1" operator="greaterThan">
      <formula>G$10</formula>
    </cfRule>
  </conditionalFormatting>
  <conditionalFormatting sqref="G42">
    <cfRule type="cellIs" dxfId="695" priority="689" stopIfTrue="1" operator="greaterThan">
      <formula>G$10</formula>
    </cfRule>
  </conditionalFormatting>
  <conditionalFormatting sqref="G43">
    <cfRule type="cellIs" dxfId="694" priority="688" stopIfTrue="1" operator="greaterThan">
      <formula>G$10</formula>
    </cfRule>
  </conditionalFormatting>
  <conditionalFormatting sqref="G44">
    <cfRule type="cellIs" dxfId="693" priority="687" stopIfTrue="1" operator="greaterThan">
      <formula>G$10</formula>
    </cfRule>
  </conditionalFormatting>
  <conditionalFormatting sqref="G13">
    <cfRule type="cellIs" dxfId="692" priority="686" stopIfTrue="1" operator="greaterThan">
      <formula>G$10</formula>
    </cfRule>
  </conditionalFormatting>
  <conditionalFormatting sqref="G14">
    <cfRule type="cellIs" dxfId="691" priority="685" stopIfTrue="1" operator="greaterThan">
      <formula>G$10</formula>
    </cfRule>
  </conditionalFormatting>
  <conditionalFormatting sqref="F15">
    <cfRule type="cellIs" dxfId="690" priority="684" stopIfTrue="1" operator="greaterThan">
      <formula>F$10</formula>
    </cfRule>
  </conditionalFormatting>
  <conditionalFormatting sqref="F16">
    <cfRule type="cellIs" dxfId="689" priority="683" stopIfTrue="1" operator="greaterThan">
      <formula>F$10</formula>
    </cfRule>
  </conditionalFormatting>
  <conditionalFormatting sqref="F17">
    <cfRule type="cellIs" dxfId="688" priority="682" stopIfTrue="1" operator="greaterThan">
      <formula>F$10</formula>
    </cfRule>
  </conditionalFormatting>
  <conditionalFormatting sqref="F18">
    <cfRule type="cellIs" dxfId="687" priority="681" stopIfTrue="1" operator="greaterThan">
      <formula>F$10</formula>
    </cfRule>
  </conditionalFormatting>
  <conditionalFormatting sqref="F19">
    <cfRule type="cellIs" dxfId="686" priority="680" stopIfTrue="1" operator="greaterThan">
      <formula>F$10</formula>
    </cfRule>
  </conditionalFormatting>
  <conditionalFormatting sqref="F20">
    <cfRule type="cellIs" dxfId="685" priority="679" stopIfTrue="1" operator="greaterThan">
      <formula>F$10</formula>
    </cfRule>
  </conditionalFormatting>
  <conditionalFormatting sqref="F21">
    <cfRule type="cellIs" dxfId="684" priority="678" stopIfTrue="1" operator="greaterThan">
      <formula>F$10</formula>
    </cfRule>
  </conditionalFormatting>
  <conditionalFormatting sqref="F22">
    <cfRule type="cellIs" dxfId="683" priority="677" stopIfTrue="1" operator="greaterThan">
      <formula>F$10</formula>
    </cfRule>
  </conditionalFormatting>
  <conditionalFormatting sqref="F23">
    <cfRule type="cellIs" dxfId="682" priority="676" stopIfTrue="1" operator="greaterThan">
      <formula>F$10</formula>
    </cfRule>
  </conditionalFormatting>
  <conditionalFormatting sqref="F24">
    <cfRule type="cellIs" dxfId="681" priority="675" stopIfTrue="1" operator="greaterThan">
      <formula>F$10</formula>
    </cfRule>
  </conditionalFormatting>
  <conditionalFormatting sqref="F25">
    <cfRule type="cellIs" dxfId="680" priority="674" stopIfTrue="1" operator="greaterThan">
      <formula>F$10</formula>
    </cfRule>
  </conditionalFormatting>
  <conditionalFormatting sqref="F26">
    <cfRule type="cellIs" dxfId="679" priority="673" stopIfTrue="1" operator="greaterThan">
      <formula>F$10</formula>
    </cfRule>
  </conditionalFormatting>
  <conditionalFormatting sqref="F27">
    <cfRule type="cellIs" dxfId="678" priority="672" stopIfTrue="1" operator="greaterThan">
      <formula>F$10</formula>
    </cfRule>
  </conditionalFormatting>
  <conditionalFormatting sqref="F28">
    <cfRule type="cellIs" dxfId="677" priority="671" stopIfTrue="1" operator="greaterThan">
      <formula>F$10</formula>
    </cfRule>
  </conditionalFormatting>
  <conditionalFormatting sqref="F29">
    <cfRule type="cellIs" dxfId="676" priority="670" stopIfTrue="1" operator="greaterThan">
      <formula>F$10</formula>
    </cfRule>
  </conditionalFormatting>
  <conditionalFormatting sqref="F30">
    <cfRule type="cellIs" dxfId="675" priority="669" stopIfTrue="1" operator="greaterThan">
      <formula>F$10</formula>
    </cfRule>
  </conditionalFormatting>
  <conditionalFormatting sqref="F31">
    <cfRule type="cellIs" dxfId="674" priority="668" stopIfTrue="1" operator="greaterThan">
      <formula>F$10</formula>
    </cfRule>
  </conditionalFormatting>
  <conditionalFormatting sqref="F32">
    <cfRule type="cellIs" dxfId="673" priority="667" stopIfTrue="1" operator="greaterThan">
      <formula>F$10</formula>
    </cfRule>
  </conditionalFormatting>
  <conditionalFormatting sqref="F33">
    <cfRule type="cellIs" dxfId="672" priority="666" stopIfTrue="1" operator="greaterThan">
      <formula>F$10</formula>
    </cfRule>
  </conditionalFormatting>
  <conditionalFormatting sqref="F34">
    <cfRule type="cellIs" dxfId="671" priority="665" stopIfTrue="1" operator="greaterThan">
      <formula>F$10</formula>
    </cfRule>
  </conditionalFormatting>
  <conditionalFormatting sqref="F35">
    <cfRule type="cellIs" dxfId="670" priority="664" stopIfTrue="1" operator="greaterThan">
      <formula>F$10</formula>
    </cfRule>
  </conditionalFormatting>
  <conditionalFormatting sqref="F36">
    <cfRule type="cellIs" dxfId="669" priority="663" stopIfTrue="1" operator="greaterThan">
      <formula>F$10</formula>
    </cfRule>
  </conditionalFormatting>
  <conditionalFormatting sqref="F37">
    <cfRule type="cellIs" dxfId="668" priority="662" stopIfTrue="1" operator="greaterThan">
      <formula>F$10</formula>
    </cfRule>
  </conditionalFormatting>
  <conditionalFormatting sqref="F38">
    <cfRule type="cellIs" dxfId="667" priority="661" stopIfTrue="1" operator="greaterThan">
      <formula>F$10</formula>
    </cfRule>
  </conditionalFormatting>
  <conditionalFormatting sqref="F39">
    <cfRule type="cellIs" dxfId="666" priority="660" stopIfTrue="1" operator="greaterThan">
      <formula>F$10</formula>
    </cfRule>
  </conditionalFormatting>
  <conditionalFormatting sqref="F40">
    <cfRule type="cellIs" dxfId="665" priority="659" stopIfTrue="1" operator="greaterThan">
      <formula>F$10</formula>
    </cfRule>
  </conditionalFormatting>
  <conditionalFormatting sqref="F41">
    <cfRule type="cellIs" dxfId="664" priority="658" stopIfTrue="1" operator="greaterThan">
      <formula>F$10</formula>
    </cfRule>
  </conditionalFormatting>
  <conditionalFormatting sqref="F42">
    <cfRule type="cellIs" dxfId="663" priority="657" stopIfTrue="1" operator="greaterThan">
      <formula>F$10</formula>
    </cfRule>
  </conditionalFormatting>
  <conditionalFormatting sqref="F43">
    <cfRule type="cellIs" dxfId="662" priority="656" stopIfTrue="1" operator="greaterThan">
      <formula>F$10</formula>
    </cfRule>
  </conditionalFormatting>
  <conditionalFormatting sqref="F44">
    <cfRule type="cellIs" dxfId="661" priority="655" stopIfTrue="1" operator="greaterThan">
      <formula>F$10</formula>
    </cfRule>
  </conditionalFormatting>
  <conditionalFormatting sqref="F13">
    <cfRule type="cellIs" dxfId="660" priority="654" stopIfTrue="1" operator="greaterThan">
      <formula>F$10</formula>
    </cfRule>
  </conditionalFormatting>
  <conditionalFormatting sqref="F14">
    <cfRule type="cellIs" dxfId="659" priority="653" stopIfTrue="1" operator="greaterThan">
      <formula>F$10</formula>
    </cfRule>
  </conditionalFormatting>
  <conditionalFormatting sqref="E15">
    <cfRule type="cellIs" dxfId="658" priority="652" stopIfTrue="1" operator="greaterThan">
      <formula>E$10</formula>
    </cfRule>
  </conditionalFormatting>
  <conditionalFormatting sqref="E16">
    <cfRule type="cellIs" dxfId="657" priority="651" stopIfTrue="1" operator="greaterThan">
      <formula>E$10</formula>
    </cfRule>
  </conditionalFormatting>
  <conditionalFormatting sqref="E17">
    <cfRule type="cellIs" dxfId="656" priority="650" stopIfTrue="1" operator="greaterThan">
      <formula>E$10</formula>
    </cfRule>
  </conditionalFormatting>
  <conditionalFormatting sqref="E18">
    <cfRule type="cellIs" dxfId="655" priority="649" stopIfTrue="1" operator="greaterThan">
      <formula>E$10</formula>
    </cfRule>
  </conditionalFormatting>
  <conditionalFormatting sqref="E19">
    <cfRule type="cellIs" dxfId="654" priority="648" stopIfTrue="1" operator="greaterThan">
      <formula>E$10</formula>
    </cfRule>
  </conditionalFormatting>
  <conditionalFormatting sqref="E20">
    <cfRule type="cellIs" dxfId="653" priority="647" stopIfTrue="1" operator="greaterThan">
      <formula>E$10</formula>
    </cfRule>
  </conditionalFormatting>
  <conditionalFormatting sqref="E21">
    <cfRule type="cellIs" dxfId="652" priority="646" stopIfTrue="1" operator="greaterThan">
      <formula>E$10</formula>
    </cfRule>
  </conditionalFormatting>
  <conditionalFormatting sqref="E22">
    <cfRule type="cellIs" dxfId="651" priority="645" stopIfTrue="1" operator="greaterThan">
      <formula>E$10</formula>
    </cfRule>
  </conditionalFormatting>
  <conditionalFormatting sqref="E23">
    <cfRule type="cellIs" dxfId="650" priority="644" stopIfTrue="1" operator="greaterThan">
      <formula>E$10</formula>
    </cfRule>
  </conditionalFormatting>
  <conditionalFormatting sqref="E24">
    <cfRule type="cellIs" dxfId="649" priority="643" stopIfTrue="1" operator="greaterThan">
      <formula>E$10</formula>
    </cfRule>
  </conditionalFormatting>
  <conditionalFormatting sqref="E25">
    <cfRule type="cellIs" dxfId="648" priority="642" stopIfTrue="1" operator="greaterThan">
      <formula>E$10</formula>
    </cfRule>
  </conditionalFormatting>
  <conditionalFormatting sqref="E26">
    <cfRule type="cellIs" dxfId="647" priority="641" stopIfTrue="1" operator="greaterThan">
      <formula>E$10</formula>
    </cfRule>
  </conditionalFormatting>
  <conditionalFormatting sqref="E27">
    <cfRule type="cellIs" dxfId="646" priority="640" stopIfTrue="1" operator="greaterThan">
      <formula>E$10</formula>
    </cfRule>
  </conditionalFormatting>
  <conditionalFormatting sqref="E28">
    <cfRule type="cellIs" dxfId="645" priority="639" stopIfTrue="1" operator="greaterThan">
      <formula>E$10</formula>
    </cfRule>
  </conditionalFormatting>
  <conditionalFormatting sqref="E29">
    <cfRule type="cellIs" dxfId="644" priority="638" stopIfTrue="1" operator="greaterThan">
      <formula>E$10</formula>
    </cfRule>
  </conditionalFormatting>
  <conditionalFormatting sqref="E30">
    <cfRule type="cellIs" dxfId="643" priority="637" stopIfTrue="1" operator="greaterThan">
      <formula>E$10</formula>
    </cfRule>
  </conditionalFormatting>
  <conditionalFormatting sqref="E31">
    <cfRule type="cellIs" dxfId="642" priority="636" stopIfTrue="1" operator="greaterThan">
      <formula>E$10</formula>
    </cfRule>
  </conditionalFormatting>
  <conditionalFormatting sqref="E32">
    <cfRule type="cellIs" dxfId="641" priority="635" stopIfTrue="1" operator="greaterThan">
      <formula>E$10</formula>
    </cfRule>
  </conditionalFormatting>
  <conditionalFormatting sqref="E33">
    <cfRule type="cellIs" dxfId="640" priority="634" stopIfTrue="1" operator="greaterThan">
      <formula>E$10</formula>
    </cfRule>
  </conditionalFormatting>
  <conditionalFormatting sqref="E34">
    <cfRule type="cellIs" dxfId="639" priority="633" stopIfTrue="1" operator="greaterThan">
      <formula>E$10</formula>
    </cfRule>
  </conditionalFormatting>
  <conditionalFormatting sqref="E35">
    <cfRule type="cellIs" dxfId="638" priority="632" stopIfTrue="1" operator="greaterThan">
      <formula>E$10</formula>
    </cfRule>
  </conditionalFormatting>
  <conditionalFormatting sqref="E36">
    <cfRule type="cellIs" dxfId="637" priority="631" stopIfTrue="1" operator="greaterThan">
      <formula>E$10</formula>
    </cfRule>
  </conditionalFormatting>
  <conditionalFormatting sqref="E37">
    <cfRule type="cellIs" dxfId="636" priority="630" stopIfTrue="1" operator="greaterThan">
      <formula>E$10</formula>
    </cfRule>
  </conditionalFormatting>
  <conditionalFormatting sqref="E38">
    <cfRule type="cellIs" dxfId="635" priority="629" stopIfTrue="1" operator="greaterThan">
      <formula>E$10</formula>
    </cfRule>
  </conditionalFormatting>
  <conditionalFormatting sqref="E39">
    <cfRule type="cellIs" dxfId="634" priority="628" stopIfTrue="1" operator="greaterThan">
      <formula>E$10</formula>
    </cfRule>
  </conditionalFormatting>
  <conditionalFormatting sqref="E40">
    <cfRule type="cellIs" dxfId="633" priority="627" stopIfTrue="1" operator="greaterThan">
      <formula>E$10</formula>
    </cfRule>
  </conditionalFormatting>
  <conditionalFormatting sqref="E41">
    <cfRule type="cellIs" dxfId="632" priority="626" stopIfTrue="1" operator="greaterThan">
      <formula>E$10</formula>
    </cfRule>
  </conditionalFormatting>
  <conditionalFormatting sqref="E42">
    <cfRule type="cellIs" dxfId="631" priority="625" stopIfTrue="1" operator="greaterThan">
      <formula>E$10</formula>
    </cfRule>
  </conditionalFormatting>
  <conditionalFormatting sqref="E43">
    <cfRule type="cellIs" dxfId="630" priority="624" stopIfTrue="1" operator="greaterThan">
      <formula>E$10</formula>
    </cfRule>
  </conditionalFormatting>
  <conditionalFormatting sqref="E44">
    <cfRule type="cellIs" dxfId="629" priority="623" stopIfTrue="1" operator="greaterThan">
      <formula>E$10</formula>
    </cfRule>
  </conditionalFormatting>
  <conditionalFormatting sqref="E13">
    <cfRule type="cellIs" dxfId="628" priority="622" stopIfTrue="1" operator="greaterThan">
      <formula>E$10</formula>
    </cfRule>
  </conditionalFormatting>
  <conditionalFormatting sqref="E14">
    <cfRule type="cellIs" dxfId="627" priority="621" stopIfTrue="1" operator="greaterThan">
      <formula>E$10</formula>
    </cfRule>
  </conditionalFormatting>
  <conditionalFormatting sqref="D15">
    <cfRule type="cellIs" dxfId="626" priority="620" stopIfTrue="1" operator="greaterThan">
      <formula>D$10</formula>
    </cfRule>
  </conditionalFormatting>
  <conditionalFormatting sqref="D16">
    <cfRule type="cellIs" dxfId="625" priority="619" stopIfTrue="1" operator="greaterThan">
      <formula>D$10</formula>
    </cfRule>
  </conditionalFormatting>
  <conditionalFormatting sqref="D17">
    <cfRule type="cellIs" dxfId="624" priority="618" stopIfTrue="1" operator="greaterThan">
      <formula>D$10</formula>
    </cfRule>
  </conditionalFormatting>
  <conditionalFormatting sqref="D18">
    <cfRule type="cellIs" dxfId="623" priority="617" stopIfTrue="1" operator="greaterThan">
      <formula>D$10</formula>
    </cfRule>
  </conditionalFormatting>
  <conditionalFormatting sqref="D19">
    <cfRule type="cellIs" dxfId="622" priority="616" stopIfTrue="1" operator="greaterThan">
      <formula>D$10</formula>
    </cfRule>
  </conditionalFormatting>
  <conditionalFormatting sqref="D20">
    <cfRule type="cellIs" dxfId="621" priority="615" stopIfTrue="1" operator="greaterThan">
      <formula>D$10</formula>
    </cfRule>
  </conditionalFormatting>
  <conditionalFormatting sqref="D21">
    <cfRule type="cellIs" dxfId="620" priority="614" stopIfTrue="1" operator="greaterThan">
      <formula>D$10</formula>
    </cfRule>
  </conditionalFormatting>
  <conditionalFormatting sqref="D22">
    <cfRule type="cellIs" dxfId="619" priority="613" stopIfTrue="1" operator="greaterThan">
      <formula>D$10</formula>
    </cfRule>
  </conditionalFormatting>
  <conditionalFormatting sqref="D23">
    <cfRule type="cellIs" dxfId="618" priority="612" stopIfTrue="1" operator="greaterThan">
      <formula>D$10</formula>
    </cfRule>
  </conditionalFormatting>
  <conditionalFormatting sqref="D24">
    <cfRule type="cellIs" dxfId="617" priority="611" stopIfTrue="1" operator="greaterThan">
      <formula>D$10</formula>
    </cfRule>
  </conditionalFormatting>
  <conditionalFormatting sqref="D25">
    <cfRule type="cellIs" dxfId="616" priority="610" stopIfTrue="1" operator="greaterThan">
      <formula>D$10</formula>
    </cfRule>
  </conditionalFormatting>
  <conditionalFormatting sqref="D26">
    <cfRule type="cellIs" dxfId="615" priority="609" stopIfTrue="1" operator="greaterThan">
      <formula>D$10</formula>
    </cfRule>
  </conditionalFormatting>
  <conditionalFormatting sqref="D27">
    <cfRule type="cellIs" dxfId="614" priority="608" stopIfTrue="1" operator="greaterThan">
      <formula>D$10</formula>
    </cfRule>
  </conditionalFormatting>
  <conditionalFormatting sqref="D28">
    <cfRule type="cellIs" dxfId="613" priority="607" stopIfTrue="1" operator="greaterThan">
      <formula>D$10</formula>
    </cfRule>
  </conditionalFormatting>
  <conditionalFormatting sqref="D29">
    <cfRule type="cellIs" dxfId="612" priority="606" stopIfTrue="1" operator="greaterThan">
      <formula>D$10</formula>
    </cfRule>
  </conditionalFormatting>
  <conditionalFormatting sqref="D30">
    <cfRule type="cellIs" dxfId="611" priority="605" stopIfTrue="1" operator="greaterThan">
      <formula>D$10</formula>
    </cfRule>
  </conditionalFormatting>
  <conditionalFormatting sqref="D31">
    <cfRule type="cellIs" dxfId="610" priority="604" stopIfTrue="1" operator="greaterThan">
      <formula>D$10</formula>
    </cfRule>
  </conditionalFormatting>
  <conditionalFormatting sqref="D32">
    <cfRule type="cellIs" dxfId="609" priority="603" stopIfTrue="1" operator="greaterThan">
      <formula>D$10</formula>
    </cfRule>
  </conditionalFormatting>
  <conditionalFormatting sqref="D33">
    <cfRule type="cellIs" dxfId="608" priority="602" stopIfTrue="1" operator="greaterThan">
      <formula>D$10</formula>
    </cfRule>
  </conditionalFormatting>
  <conditionalFormatting sqref="D34">
    <cfRule type="cellIs" dxfId="607" priority="601" stopIfTrue="1" operator="greaterThan">
      <formula>D$10</formula>
    </cfRule>
  </conditionalFormatting>
  <conditionalFormatting sqref="D35">
    <cfRule type="cellIs" dxfId="606" priority="600" stopIfTrue="1" operator="greaterThan">
      <formula>D$10</formula>
    </cfRule>
  </conditionalFormatting>
  <conditionalFormatting sqref="D36">
    <cfRule type="cellIs" dxfId="605" priority="599" stopIfTrue="1" operator="greaterThan">
      <formula>D$10</formula>
    </cfRule>
  </conditionalFormatting>
  <conditionalFormatting sqref="D37">
    <cfRule type="cellIs" dxfId="604" priority="598" stopIfTrue="1" operator="greaterThan">
      <formula>D$10</formula>
    </cfRule>
  </conditionalFormatting>
  <conditionalFormatting sqref="D38">
    <cfRule type="cellIs" dxfId="603" priority="597" stopIfTrue="1" operator="greaterThan">
      <formula>D$10</formula>
    </cfRule>
  </conditionalFormatting>
  <conditionalFormatting sqref="D39">
    <cfRule type="cellIs" dxfId="602" priority="596" stopIfTrue="1" operator="greaterThan">
      <formula>D$10</formula>
    </cfRule>
  </conditionalFormatting>
  <conditionalFormatting sqref="D40">
    <cfRule type="cellIs" dxfId="601" priority="595" stopIfTrue="1" operator="greaterThan">
      <formula>D$10</formula>
    </cfRule>
  </conditionalFormatting>
  <conditionalFormatting sqref="D41">
    <cfRule type="cellIs" dxfId="600" priority="594" stopIfTrue="1" operator="greaterThan">
      <formula>D$10</formula>
    </cfRule>
  </conditionalFormatting>
  <conditionalFormatting sqref="D42">
    <cfRule type="cellIs" dxfId="599" priority="593" stopIfTrue="1" operator="greaterThan">
      <formula>D$10</formula>
    </cfRule>
  </conditionalFormatting>
  <conditionalFormatting sqref="D43">
    <cfRule type="cellIs" dxfId="598" priority="592" stopIfTrue="1" operator="greaterThan">
      <formula>D$10</formula>
    </cfRule>
  </conditionalFormatting>
  <conditionalFormatting sqref="D44">
    <cfRule type="cellIs" dxfId="597" priority="591" stopIfTrue="1" operator="greaterThan">
      <formula>D$10</formula>
    </cfRule>
  </conditionalFormatting>
  <conditionalFormatting sqref="D14">
    <cfRule type="cellIs" dxfId="596" priority="590" stopIfTrue="1" operator="greaterThan">
      <formula>D$10</formula>
    </cfRule>
  </conditionalFormatting>
  <conditionalFormatting sqref="AH13">
    <cfRule type="cellIs" dxfId="595" priority="589" stopIfTrue="1" operator="greaterThan">
      <formula>AH$10</formula>
    </cfRule>
  </conditionalFormatting>
  <conditionalFormatting sqref="AH14">
    <cfRule type="cellIs" dxfId="594" priority="588" stopIfTrue="1" operator="greaterThan">
      <formula>AH$10</formula>
    </cfRule>
  </conditionalFormatting>
  <conditionalFormatting sqref="AH15">
    <cfRule type="cellIs" dxfId="593" priority="587" stopIfTrue="1" operator="greaterThan">
      <formula>AH$10</formula>
    </cfRule>
  </conditionalFormatting>
  <conditionalFormatting sqref="AH16">
    <cfRule type="cellIs" dxfId="592" priority="586" stopIfTrue="1" operator="greaterThan">
      <formula>AH$10</formula>
    </cfRule>
  </conditionalFormatting>
  <conditionalFormatting sqref="AH17">
    <cfRule type="cellIs" dxfId="591" priority="585" stopIfTrue="1" operator="greaterThan">
      <formula>AH$10</formula>
    </cfRule>
  </conditionalFormatting>
  <conditionalFormatting sqref="AH18">
    <cfRule type="cellIs" dxfId="590" priority="584" stopIfTrue="1" operator="greaterThan">
      <formula>AH$10</formula>
    </cfRule>
  </conditionalFormatting>
  <conditionalFormatting sqref="AH19">
    <cfRule type="cellIs" dxfId="589" priority="583" stopIfTrue="1" operator="greaterThan">
      <formula>AH$10</formula>
    </cfRule>
  </conditionalFormatting>
  <conditionalFormatting sqref="AH20">
    <cfRule type="cellIs" dxfId="588" priority="582" stopIfTrue="1" operator="greaterThan">
      <formula>AH$10</formula>
    </cfRule>
  </conditionalFormatting>
  <conditionalFormatting sqref="AH21">
    <cfRule type="cellIs" dxfId="587" priority="581" stopIfTrue="1" operator="greaterThan">
      <formula>AH$10</formula>
    </cfRule>
  </conditionalFormatting>
  <conditionalFormatting sqref="AH22">
    <cfRule type="cellIs" dxfId="586" priority="580" stopIfTrue="1" operator="greaterThan">
      <formula>AH$10</formula>
    </cfRule>
  </conditionalFormatting>
  <conditionalFormatting sqref="AH23">
    <cfRule type="cellIs" dxfId="585" priority="579" stopIfTrue="1" operator="greaterThan">
      <formula>AH$10</formula>
    </cfRule>
  </conditionalFormatting>
  <conditionalFormatting sqref="AH24">
    <cfRule type="cellIs" dxfId="584" priority="578" stopIfTrue="1" operator="greaterThan">
      <formula>AH$10</formula>
    </cfRule>
  </conditionalFormatting>
  <conditionalFormatting sqref="AH25">
    <cfRule type="cellIs" dxfId="583" priority="577" stopIfTrue="1" operator="greaterThan">
      <formula>AH$10</formula>
    </cfRule>
  </conditionalFormatting>
  <conditionalFormatting sqref="AH26">
    <cfRule type="cellIs" dxfId="582" priority="576" stopIfTrue="1" operator="greaterThan">
      <formula>AH$10</formula>
    </cfRule>
  </conditionalFormatting>
  <conditionalFormatting sqref="AH27">
    <cfRule type="cellIs" dxfId="581" priority="575" stopIfTrue="1" operator="greaterThan">
      <formula>AH$10</formula>
    </cfRule>
  </conditionalFormatting>
  <conditionalFormatting sqref="AH28">
    <cfRule type="cellIs" dxfId="580" priority="574" stopIfTrue="1" operator="greaterThan">
      <formula>AH$10</formula>
    </cfRule>
  </conditionalFormatting>
  <conditionalFormatting sqref="AH29">
    <cfRule type="cellIs" dxfId="579" priority="573" stopIfTrue="1" operator="greaterThan">
      <formula>AH$10</formula>
    </cfRule>
  </conditionalFormatting>
  <conditionalFormatting sqref="AH30">
    <cfRule type="cellIs" dxfId="578" priority="572" stopIfTrue="1" operator="greaterThan">
      <formula>AH$10</formula>
    </cfRule>
  </conditionalFormatting>
  <conditionalFormatting sqref="AH31">
    <cfRule type="cellIs" dxfId="577" priority="571" stopIfTrue="1" operator="greaterThan">
      <formula>AH$10</formula>
    </cfRule>
  </conditionalFormatting>
  <conditionalFormatting sqref="AH32">
    <cfRule type="cellIs" dxfId="576" priority="570" stopIfTrue="1" operator="greaterThan">
      <formula>AH$10</formula>
    </cfRule>
  </conditionalFormatting>
  <conditionalFormatting sqref="AH33">
    <cfRule type="cellIs" dxfId="575" priority="569" stopIfTrue="1" operator="greaterThan">
      <formula>AH$10</formula>
    </cfRule>
  </conditionalFormatting>
  <conditionalFormatting sqref="AH34">
    <cfRule type="cellIs" dxfId="574" priority="568" stopIfTrue="1" operator="greaterThan">
      <formula>AH$10</formula>
    </cfRule>
  </conditionalFormatting>
  <conditionalFormatting sqref="AH35">
    <cfRule type="cellIs" dxfId="573" priority="567" stopIfTrue="1" operator="greaterThan">
      <formula>AH$10</formula>
    </cfRule>
  </conditionalFormatting>
  <conditionalFormatting sqref="AH36">
    <cfRule type="cellIs" dxfId="572" priority="566" stopIfTrue="1" operator="greaterThan">
      <formula>AH$10</formula>
    </cfRule>
  </conditionalFormatting>
  <conditionalFormatting sqref="AH37">
    <cfRule type="cellIs" dxfId="571" priority="565" stopIfTrue="1" operator="greaterThan">
      <formula>AH$10</formula>
    </cfRule>
  </conditionalFormatting>
  <conditionalFormatting sqref="AH38">
    <cfRule type="cellIs" dxfId="570" priority="564" stopIfTrue="1" operator="greaterThan">
      <formula>AH$10</formula>
    </cfRule>
  </conditionalFormatting>
  <conditionalFormatting sqref="AH39">
    <cfRule type="cellIs" dxfId="569" priority="563" stopIfTrue="1" operator="greaterThan">
      <formula>AH$10</formula>
    </cfRule>
  </conditionalFormatting>
  <conditionalFormatting sqref="AH40">
    <cfRule type="cellIs" dxfId="568" priority="562" stopIfTrue="1" operator="greaterThan">
      <formula>AH$10</formula>
    </cfRule>
  </conditionalFormatting>
  <conditionalFormatting sqref="AH41">
    <cfRule type="cellIs" dxfId="567" priority="561" stopIfTrue="1" operator="greaterThan">
      <formula>AH$10</formula>
    </cfRule>
  </conditionalFormatting>
  <conditionalFormatting sqref="AH42">
    <cfRule type="cellIs" dxfId="566" priority="560" stopIfTrue="1" operator="greaterThan">
      <formula>AH$10</formula>
    </cfRule>
  </conditionalFormatting>
  <conditionalFormatting sqref="AH43">
    <cfRule type="cellIs" dxfId="565" priority="559" stopIfTrue="1" operator="greaterThan">
      <formula>AH$10</formula>
    </cfRule>
  </conditionalFormatting>
  <conditionalFormatting sqref="AG13">
    <cfRule type="cellIs" dxfId="564" priority="558" stopIfTrue="1" operator="greaterThan">
      <formula>AG$10</formula>
    </cfRule>
  </conditionalFormatting>
  <conditionalFormatting sqref="AG14">
    <cfRule type="cellIs" dxfId="563" priority="557" stopIfTrue="1" operator="greaterThan">
      <formula>AG$10</formula>
    </cfRule>
  </conditionalFormatting>
  <conditionalFormatting sqref="AG15">
    <cfRule type="cellIs" dxfId="562" priority="556" stopIfTrue="1" operator="greaterThan">
      <formula>AG$10</formula>
    </cfRule>
  </conditionalFormatting>
  <conditionalFormatting sqref="AG16">
    <cfRule type="cellIs" dxfId="561" priority="555" stopIfTrue="1" operator="greaterThan">
      <formula>AG$10</formula>
    </cfRule>
  </conditionalFormatting>
  <conditionalFormatting sqref="AG17">
    <cfRule type="cellIs" dxfId="560" priority="554" stopIfTrue="1" operator="greaterThan">
      <formula>AG$10</formula>
    </cfRule>
  </conditionalFormatting>
  <conditionalFormatting sqref="AG18">
    <cfRule type="cellIs" dxfId="559" priority="553" stopIfTrue="1" operator="greaterThan">
      <formula>AG$10</formula>
    </cfRule>
  </conditionalFormatting>
  <conditionalFormatting sqref="AG19">
    <cfRule type="cellIs" dxfId="558" priority="552" stopIfTrue="1" operator="greaterThan">
      <formula>AG$10</formula>
    </cfRule>
  </conditionalFormatting>
  <conditionalFormatting sqref="AG20">
    <cfRule type="cellIs" dxfId="557" priority="551" stopIfTrue="1" operator="greaterThan">
      <formula>AG$10</formula>
    </cfRule>
  </conditionalFormatting>
  <conditionalFormatting sqref="AG21">
    <cfRule type="cellIs" dxfId="556" priority="550" stopIfTrue="1" operator="greaterThan">
      <formula>AG$10</formula>
    </cfRule>
  </conditionalFormatting>
  <conditionalFormatting sqref="AG22">
    <cfRule type="cellIs" dxfId="555" priority="549" stopIfTrue="1" operator="greaterThan">
      <formula>AG$10</formula>
    </cfRule>
  </conditionalFormatting>
  <conditionalFormatting sqref="AG23">
    <cfRule type="cellIs" dxfId="554" priority="548" stopIfTrue="1" operator="greaterThan">
      <formula>AG$10</formula>
    </cfRule>
  </conditionalFormatting>
  <conditionalFormatting sqref="AG24">
    <cfRule type="cellIs" dxfId="553" priority="547" stopIfTrue="1" operator="greaterThan">
      <formula>AG$10</formula>
    </cfRule>
  </conditionalFormatting>
  <conditionalFormatting sqref="AG25">
    <cfRule type="cellIs" dxfId="552" priority="546" stopIfTrue="1" operator="greaterThan">
      <formula>AG$10</formula>
    </cfRule>
  </conditionalFormatting>
  <conditionalFormatting sqref="AG26">
    <cfRule type="cellIs" dxfId="551" priority="545" stopIfTrue="1" operator="greaterThan">
      <formula>AG$10</formula>
    </cfRule>
  </conditionalFormatting>
  <conditionalFormatting sqref="AG27">
    <cfRule type="cellIs" dxfId="550" priority="544" stopIfTrue="1" operator="greaterThan">
      <formula>AG$10</formula>
    </cfRule>
  </conditionalFormatting>
  <conditionalFormatting sqref="AG28">
    <cfRule type="cellIs" dxfId="549" priority="543" stopIfTrue="1" operator="greaterThan">
      <formula>AG$10</formula>
    </cfRule>
  </conditionalFormatting>
  <conditionalFormatting sqref="AG29">
    <cfRule type="cellIs" dxfId="548" priority="542" stopIfTrue="1" operator="greaterThan">
      <formula>AG$10</formula>
    </cfRule>
  </conditionalFormatting>
  <conditionalFormatting sqref="AG30">
    <cfRule type="cellIs" dxfId="547" priority="541" stopIfTrue="1" operator="greaterThan">
      <formula>AG$10</formula>
    </cfRule>
  </conditionalFormatting>
  <conditionalFormatting sqref="AG31">
    <cfRule type="cellIs" dxfId="546" priority="540" stopIfTrue="1" operator="greaterThan">
      <formula>AG$10</formula>
    </cfRule>
  </conditionalFormatting>
  <conditionalFormatting sqref="AG32">
    <cfRule type="cellIs" dxfId="545" priority="539" stopIfTrue="1" operator="greaterThan">
      <formula>AG$10</formula>
    </cfRule>
  </conditionalFormatting>
  <conditionalFormatting sqref="AG33">
    <cfRule type="cellIs" dxfId="544" priority="538" stopIfTrue="1" operator="greaterThan">
      <formula>AG$10</formula>
    </cfRule>
  </conditionalFormatting>
  <conditionalFormatting sqref="AG34">
    <cfRule type="cellIs" dxfId="543" priority="537" stopIfTrue="1" operator="greaterThan">
      <formula>AG$10</formula>
    </cfRule>
  </conditionalFormatting>
  <conditionalFormatting sqref="AG35">
    <cfRule type="cellIs" dxfId="542" priority="536" stopIfTrue="1" operator="greaterThan">
      <formula>AG$10</formula>
    </cfRule>
  </conditionalFormatting>
  <conditionalFormatting sqref="AG36">
    <cfRule type="cellIs" dxfId="541" priority="535" stopIfTrue="1" operator="greaterThan">
      <formula>AG$10</formula>
    </cfRule>
  </conditionalFormatting>
  <conditionalFormatting sqref="AG37">
    <cfRule type="cellIs" dxfId="540" priority="534" stopIfTrue="1" operator="greaterThan">
      <formula>AG$10</formula>
    </cfRule>
  </conditionalFormatting>
  <conditionalFormatting sqref="AG38">
    <cfRule type="cellIs" dxfId="539" priority="533" stopIfTrue="1" operator="greaterThan">
      <formula>AG$10</formula>
    </cfRule>
  </conditionalFormatting>
  <conditionalFormatting sqref="AG39">
    <cfRule type="cellIs" dxfId="538" priority="532" stopIfTrue="1" operator="greaterThan">
      <formula>AG$10</formula>
    </cfRule>
  </conditionalFormatting>
  <conditionalFormatting sqref="AG40">
    <cfRule type="cellIs" dxfId="537" priority="531" stopIfTrue="1" operator="greaterThan">
      <formula>AG$10</formula>
    </cfRule>
  </conditionalFormatting>
  <conditionalFormatting sqref="AG41">
    <cfRule type="cellIs" dxfId="536" priority="530" stopIfTrue="1" operator="greaterThan">
      <formula>AG$10</formula>
    </cfRule>
  </conditionalFormatting>
  <conditionalFormatting sqref="AG42">
    <cfRule type="cellIs" dxfId="535" priority="529" stopIfTrue="1" operator="greaterThan">
      <formula>AG$10</formula>
    </cfRule>
  </conditionalFormatting>
  <conditionalFormatting sqref="AG43">
    <cfRule type="cellIs" dxfId="534" priority="528" stopIfTrue="1" operator="greaterThan">
      <formula>AG$10</formula>
    </cfRule>
  </conditionalFormatting>
  <conditionalFormatting sqref="AF13">
    <cfRule type="cellIs" dxfId="533" priority="527" stopIfTrue="1" operator="greaterThan">
      <formula>AF$10</formula>
    </cfRule>
  </conditionalFormatting>
  <conditionalFormatting sqref="AF14">
    <cfRule type="cellIs" dxfId="532" priority="526" stopIfTrue="1" operator="greaterThan">
      <formula>AF$10</formula>
    </cfRule>
  </conditionalFormatting>
  <conditionalFormatting sqref="AF15">
    <cfRule type="cellIs" dxfId="531" priority="525" stopIfTrue="1" operator="greaterThan">
      <formula>AF$10</formula>
    </cfRule>
  </conditionalFormatting>
  <conditionalFormatting sqref="AF16">
    <cfRule type="cellIs" dxfId="530" priority="524" stopIfTrue="1" operator="greaterThan">
      <formula>AF$10</formula>
    </cfRule>
  </conditionalFormatting>
  <conditionalFormatting sqref="AF17">
    <cfRule type="cellIs" dxfId="529" priority="523" stopIfTrue="1" operator="greaterThan">
      <formula>AF$10</formula>
    </cfRule>
  </conditionalFormatting>
  <conditionalFormatting sqref="AF18">
    <cfRule type="cellIs" dxfId="528" priority="522" stopIfTrue="1" operator="greaterThan">
      <formula>AF$10</formula>
    </cfRule>
  </conditionalFormatting>
  <conditionalFormatting sqref="AF19">
    <cfRule type="cellIs" dxfId="527" priority="521" stopIfTrue="1" operator="greaterThan">
      <formula>AF$10</formula>
    </cfRule>
  </conditionalFormatting>
  <conditionalFormatting sqref="AF20">
    <cfRule type="cellIs" dxfId="526" priority="520" stopIfTrue="1" operator="greaterThan">
      <formula>AF$10</formula>
    </cfRule>
  </conditionalFormatting>
  <conditionalFormatting sqref="AF21">
    <cfRule type="cellIs" dxfId="525" priority="519" stopIfTrue="1" operator="greaterThan">
      <formula>AF$10</formula>
    </cfRule>
  </conditionalFormatting>
  <conditionalFormatting sqref="AF22">
    <cfRule type="cellIs" dxfId="524" priority="518" stopIfTrue="1" operator="greaterThan">
      <formula>AF$10</formula>
    </cfRule>
  </conditionalFormatting>
  <conditionalFormatting sqref="AF23">
    <cfRule type="cellIs" dxfId="523" priority="517" stopIfTrue="1" operator="greaterThan">
      <formula>AF$10</formula>
    </cfRule>
  </conditionalFormatting>
  <conditionalFormatting sqref="AF24">
    <cfRule type="cellIs" dxfId="522" priority="516" stopIfTrue="1" operator="greaterThan">
      <formula>AF$10</formula>
    </cfRule>
  </conditionalFormatting>
  <conditionalFormatting sqref="AF25">
    <cfRule type="cellIs" dxfId="521" priority="515" stopIfTrue="1" operator="greaterThan">
      <formula>AF$10</formula>
    </cfRule>
  </conditionalFormatting>
  <conditionalFormatting sqref="AF26">
    <cfRule type="cellIs" dxfId="520" priority="514" stopIfTrue="1" operator="greaterThan">
      <formula>AF$10</formula>
    </cfRule>
  </conditionalFormatting>
  <conditionalFormatting sqref="AF27">
    <cfRule type="cellIs" dxfId="519" priority="513" stopIfTrue="1" operator="greaterThan">
      <formula>AF$10</formula>
    </cfRule>
  </conditionalFormatting>
  <conditionalFormatting sqref="AF28">
    <cfRule type="cellIs" dxfId="518" priority="512" stopIfTrue="1" operator="greaterThan">
      <formula>AF$10</formula>
    </cfRule>
  </conditionalFormatting>
  <conditionalFormatting sqref="AF29">
    <cfRule type="cellIs" dxfId="517" priority="511" stopIfTrue="1" operator="greaterThan">
      <formula>AF$10</formula>
    </cfRule>
  </conditionalFormatting>
  <conditionalFormatting sqref="AF30">
    <cfRule type="cellIs" dxfId="516" priority="510" stopIfTrue="1" operator="greaterThan">
      <formula>AF$10</formula>
    </cfRule>
  </conditionalFormatting>
  <conditionalFormatting sqref="AF31">
    <cfRule type="cellIs" dxfId="515" priority="509" stopIfTrue="1" operator="greaterThan">
      <formula>AF$10</formula>
    </cfRule>
  </conditionalFormatting>
  <conditionalFormatting sqref="AF32">
    <cfRule type="cellIs" dxfId="514" priority="508" stopIfTrue="1" operator="greaterThan">
      <formula>AF$10</formula>
    </cfRule>
  </conditionalFormatting>
  <conditionalFormatting sqref="AF33">
    <cfRule type="cellIs" dxfId="513" priority="507" stopIfTrue="1" operator="greaterThan">
      <formula>AF$10</formula>
    </cfRule>
  </conditionalFormatting>
  <conditionalFormatting sqref="AF34">
    <cfRule type="cellIs" dxfId="512" priority="506" stopIfTrue="1" operator="greaterThan">
      <formula>AF$10</formula>
    </cfRule>
  </conditionalFormatting>
  <conditionalFormatting sqref="AF35">
    <cfRule type="cellIs" dxfId="511" priority="505" stopIfTrue="1" operator="greaterThan">
      <formula>AF$10</formula>
    </cfRule>
  </conditionalFormatting>
  <conditionalFormatting sqref="AF36">
    <cfRule type="cellIs" dxfId="510" priority="504" stopIfTrue="1" operator="greaterThan">
      <formula>AF$10</formula>
    </cfRule>
  </conditionalFormatting>
  <conditionalFormatting sqref="AF37">
    <cfRule type="cellIs" dxfId="509" priority="503" stopIfTrue="1" operator="greaterThan">
      <formula>AF$10</formula>
    </cfRule>
  </conditionalFormatting>
  <conditionalFormatting sqref="AF38">
    <cfRule type="cellIs" dxfId="508" priority="502" stopIfTrue="1" operator="greaterThan">
      <formula>AF$10</formula>
    </cfRule>
  </conditionalFormatting>
  <conditionalFormatting sqref="AF39">
    <cfRule type="cellIs" dxfId="507" priority="501" stopIfTrue="1" operator="greaterThan">
      <formula>AF$10</formula>
    </cfRule>
  </conditionalFormatting>
  <conditionalFormatting sqref="AF40">
    <cfRule type="cellIs" dxfId="506" priority="500" stopIfTrue="1" operator="greaterThan">
      <formula>AF$10</formula>
    </cfRule>
  </conditionalFormatting>
  <conditionalFormatting sqref="AF41">
    <cfRule type="cellIs" dxfId="505" priority="499" stopIfTrue="1" operator="greaterThan">
      <formula>AF$10</formula>
    </cfRule>
  </conditionalFormatting>
  <conditionalFormatting sqref="AF42">
    <cfRule type="cellIs" dxfId="504" priority="498" stopIfTrue="1" operator="greaterThan">
      <formula>AF$10</formula>
    </cfRule>
  </conditionalFormatting>
  <conditionalFormatting sqref="AF43">
    <cfRule type="cellIs" dxfId="503" priority="497" stopIfTrue="1" operator="greaterThan">
      <formula>AF$10</formula>
    </cfRule>
  </conditionalFormatting>
  <conditionalFormatting sqref="AE13">
    <cfRule type="cellIs" dxfId="502" priority="496" stopIfTrue="1" operator="greaterThan">
      <formula>AE$10</formula>
    </cfRule>
  </conditionalFormatting>
  <conditionalFormatting sqref="AE14">
    <cfRule type="cellIs" dxfId="501" priority="495" stopIfTrue="1" operator="greaterThan">
      <formula>AE$10</formula>
    </cfRule>
  </conditionalFormatting>
  <conditionalFormatting sqref="AE15">
    <cfRule type="cellIs" dxfId="500" priority="494" stopIfTrue="1" operator="greaterThan">
      <formula>AE$10</formula>
    </cfRule>
  </conditionalFormatting>
  <conditionalFormatting sqref="AE16">
    <cfRule type="cellIs" dxfId="499" priority="493" stopIfTrue="1" operator="greaterThan">
      <formula>AE$10</formula>
    </cfRule>
  </conditionalFormatting>
  <conditionalFormatting sqref="AE17">
    <cfRule type="cellIs" dxfId="498" priority="492" stopIfTrue="1" operator="greaterThan">
      <formula>AE$10</formula>
    </cfRule>
  </conditionalFormatting>
  <conditionalFormatting sqref="AE18">
    <cfRule type="cellIs" dxfId="497" priority="491" stopIfTrue="1" operator="greaterThan">
      <formula>AE$10</formula>
    </cfRule>
  </conditionalFormatting>
  <conditionalFormatting sqref="AE19">
    <cfRule type="cellIs" dxfId="496" priority="490" stopIfTrue="1" operator="greaterThan">
      <formula>AE$10</formula>
    </cfRule>
  </conditionalFormatting>
  <conditionalFormatting sqref="AE20">
    <cfRule type="cellIs" dxfId="495" priority="489" stopIfTrue="1" operator="greaterThan">
      <formula>AE$10</formula>
    </cfRule>
  </conditionalFormatting>
  <conditionalFormatting sqref="AE21">
    <cfRule type="cellIs" dxfId="494" priority="488" stopIfTrue="1" operator="greaterThan">
      <formula>AE$10</formula>
    </cfRule>
  </conditionalFormatting>
  <conditionalFormatting sqref="AE22">
    <cfRule type="cellIs" dxfId="493" priority="487" stopIfTrue="1" operator="greaterThan">
      <formula>AE$10</formula>
    </cfRule>
  </conditionalFormatting>
  <conditionalFormatting sqref="AE23">
    <cfRule type="cellIs" dxfId="492" priority="486" stopIfTrue="1" operator="greaterThan">
      <formula>AE$10</formula>
    </cfRule>
  </conditionalFormatting>
  <conditionalFormatting sqref="AE24">
    <cfRule type="cellIs" dxfId="491" priority="485" stopIfTrue="1" operator="greaterThan">
      <formula>AE$10</formula>
    </cfRule>
  </conditionalFormatting>
  <conditionalFormatting sqref="AE25">
    <cfRule type="cellIs" dxfId="490" priority="484" stopIfTrue="1" operator="greaterThan">
      <formula>AE$10</formula>
    </cfRule>
  </conditionalFormatting>
  <conditionalFormatting sqref="AE26">
    <cfRule type="cellIs" dxfId="489" priority="483" stopIfTrue="1" operator="greaterThan">
      <formula>AE$10</formula>
    </cfRule>
  </conditionalFormatting>
  <conditionalFormatting sqref="AE27">
    <cfRule type="cellIs" dxfId="488" priority="482" stopIfTrue="1" operator="greaterThan">
      <formula>AE$10</formula>
    </cfRule>
  </conditionalFormatting>
  <conditionalFormatting sqref="AE28">
    <cfRule type="cellIs" dxfId="487" priority="481" stopIfTrue="1" operator="greaterThan">
      <formula>AE$10</formula>
    </cfRule>
  </conditionalFormatting>
  <conditionalFormatting sqref="AE29">
    <cfRule type="cellIs" dxfId="486" priority="480" stopIfTrue="1" operator="greaterThan">
      <formula>AE$10</formula>
    </cfRule>
  </conditionalFormatting>
  <conditionalFormatting sqref="AE30">
    <cfRule type="cellIs" dxfId="485" priority="479" stopIfTrue="1" operator="greaterThan">
      <formula>AE$10</formula>
    </cfRule>
  </conditionalFormatting>
  <conditionalFormatting sqref="AE31">
    <cfRule type="cellIs" dxfId="484" priority="478" stopIfTrue="1" operator="greaterThan">
      <formula>AE$10</formula>
    </cfRule>
  </conditionalFormatting>
  <conditionalFormatting sqref="AE32">
    <cfRule type="cellIs" dxfId="483" priority="477" stopIfTrue="1" operator="greaterThan">
      <formula>AE$10</formula>
    </cfRule>
  </conditionalFormatting>
  <conditionalFormatting sqref="AE33">
    <cfRule type="cellIs" dxfId="482" priority="476" stopIfTrue="1" operator="greaterThan">
      <formula>AE$10</formula>
    </cfRule>
  </conditionalFormatting>
  <conditionalFormatting sqref="AE34">
    <cfRule type="cellIs" dxfId="481" priority="475" stopIfTrue="1" operator="greaterThan">
      <formula>AE$10</formula>
    </cfRule>
  </conditionalFormatting>
  <conditionalFormatting sqref="AE35">
    <cfRule type="cellIs" dxfId="480" priority="474" stopIfTrue="1" operator="greaterThan">
      <formula>AE$10</formula>
    </cfRule>
  </conditionalFormatting>
  <conditionalFormatting sqref="AE36">
    <cfRule type="cellIs" dxfId="479" priority="473" stopIfTrue="1" operator="greaterThan">
      <formula>AE$10</formula>
    </cfRule>
  </conditionalFormatting>
  <conditionalFormatting sqref="AE37">
    <cfRule type="cellIs" dxfId="478" priority="472" stopIfTrue="1" operator="greaterThan">
      <formula>AE$10</formula>
    </cfRule>
  </conditionalFormatting>
  <conditionalFormatting sqref="AE38">
    <cfRule type="cellIs" dxfId="477" priority="471" stopIfTrue="1" operator="greaterThan">
      <formula>AE$10</formula>
    </cfRule>
  </conditionalFormatting>
  <conditionalFormatting sqref="AE39">
    <cfRule type="cellIs" dxfId="476" priority="470" stopIfTrue="1" operator="greaterThan">
      <formula>AE$10</formula>
    </cfRule>
  </conditionalFormatting>
  <conditionalFormatting sqref="AE40">
    <cfRule type="cellIs" dxfId="475" priority="469" stopIfTrue="1" operator="greaterThan">
      <formula>AE$10</formula>
    </cfRule>
  </conditionalFormatting>
  <conditionalFormatting sqref="AE41">
    <cfRule type="cellIs" dxfId="474" priority="468" stopIfTrue="1" operator="greaterThan">
      <formula>AE$10</formula>
    </cfRule>
  </conditionalFormatting>
  <conditionalFormatting sqref="AE42">
    <cfRule type="cellIs" dxfId="473" priority="467" stopIfTrue="1" operator="greaterThan">
      <formula>AE$10</formula>
    </cfRule>
  </conditionalFormatting>
  <conditionalFormatting sqref="AE43">
    <cfRule type="cellIs" dxfId="472" priority="466" stopIfTrue="1" operator="greaterThan">
      <formula>AE$10</formula>
    </cfRule>
  </conditionalFormatting>
  <conditionalFormatting sqref="AD13">
    <cfRule type="cellIs" dxfId="471" priority="465" stopIfTrue="1" operator="greaterThan">
      <formula>AD$10</formula>
    </cfRule>
  </conditionalFormatting>
  <conditionalFormatting sqref="AD14">
    <cfRule type="cellIs" dxfId="470" priority="464" stopIfTrue="1" operator="greaterThan">
      <formula>AD$10</formula>
    </cfRule>
  </conditionalFormatting>
  <conditionalFormatting sqref="AD15">
    <cfRule type="cellIs" dxfId="469" priority="463" stopIfTrue="1" operator="greaterThan">
      <formula>AD$10</formula>
    </cfRule>
  </conditionalFormatting>
  <conditionalFormatting sqref="AD16">
    <cfRule type="cellIs" dxfId="468" priority="462" stopIfTrue="1" operator="greaterThan">
      <formula>AD$10</formula>
    </cfRule>
  </conditionalFormatting>
  <conditionalFormatting sqref="AD17">
    <cfRule type="cellIs" dxfId="467" priority="461" stopIfTrue="1" operator="greaterThan">
      <formula>AD$10</formula>
    </cfRule>
  </conditionalFormatting>
  <conditionalFormatting sqref="AD18">
    <cfRule type="cellIs" dxfId="466" priority="460" stopIfTrue="1" operator="greaterThan">
      <formula>AD$10</formula>
    </cfRule>
  </conditionalFormatting>
  <conditionalFormatting sqref="AD19">
    <cfRule type="cellIs" dxfId="465" priority="459" stopIfTrue="1" operator="greaterThan">
      <formula>AD$10</formula>
    </cfRule>
  </conditionalFormatting>
  <conditionalFormatting sqref="AD20">
    <cfRule type="cellIs" dxfId="464" priority="458" stopIfTrue="1" operator="greaterThan">
      <formula>AD$10</formula>
    </cfRule>
  </conditionalFormatting>
  <conditionalFormatting sqref="AD21">
    <cfRule type="cellIs" dxfId="463" priority="457" stopIfTrue="1" operator="greaterThan">
      <formula>AD$10</formula>
    </cfRule>
  </conditionalFormatting>
  <conditionalFormatting sqref="AD22">
    <cfRule type="cellIs" dxfId="462" priority="456" stopIfTrue="1" operator="greaterThan">
      <formula>AD$10</formula>
    </cfRule>
  </conditionalFormatting>
  <conditionalFormatting sqref="AD23">
    <cfRule type="cellIs" dxfId="461" priority="455" stopIfTrue="1" operator="greaterThan">
      <formula>AD$10</formula>
    </cfRule>
  </conditionalFormatting>
  <conditionalFormatting sqref="AD24">
    <cfRule type="cellIs" dxfId="460" priority="454" stopIfTrue="1" operator="greaterThan">
      <formula>AD$10</formula>
    </cfRule>
  </conditionalFormatting>
  <conditionalFormatting sqref="AD25">
    <cfRule type="cellIs" dxfId="459" priority="453" stopIfTrue="1" operator="greaterThan">
      <formula>AD$10</formula>
    </cfRule>
  </conditionalFormatting>
  <conditionalFormatting sqref="AD26">
    <cfRule type="cellIs" dxfId="458" priority="452" stopIfTrue="1" operator="greaterThan">
      <formula>AD$10</formula>
    </cfRule>
  </conditionalFormatting>
  <conditionalFormatting sqref="AD27">
    <cfRule type="cellIs" dxfId="457" priority="451" stopIfTrue="1" operator="greaterThan">
      <formula>AD$10</formula>
    </cfRule>
  </conditionalFormatting>
  <conditionalFormatting sqref="AD28">
    <cfRule type="cellIs" dxfId="456" priority="450" stopIfTrue="1" operator="greaterThan">
      <formula>AD$10</formula>
    </cfRule>
  </conditionalFormatting>
  <conditionalFormatting sqref="AD29">
    <cfRule type="cellIs" dxfId="455" priority="449" stopIfTrue="1" operator="greaterThan">
      <formula>AD$10</formula>
    </cfRule>
  </conditionalFormatting>
  <conditionalFormatting sqref="AD30">
    <cfRule type="cellIs" dxfId="454" priority="448" stopIfTrue="1" operator="greaterThan">
      <formula>AD$10</formula>
    </cfRule>
  </conditionalFormatting>
  <conditionalFormatting sqref="AD31">
    <cfRule type="cellIs" dxfId="453" priority="447" stopIfTrue="1" operator="greaterThan">
      <formula>AD$10</formula>
    </cfRule>
  </conditionalFormatting>
  <conditionalFormatting sqref="AD32">
    <cfRule type="cellIs" dxfId="452" priority="446" stopIfTrue="1" operator="greaterThan">
      <formula>AD$10</formula>
    </cfRule>
  </conditionalFormatting>
  <conditionalFormatting sqref="AD33">
    <cfRule type="cellIs" dxfId="451" priority="445" stopIfTrue="1" operator="greaterThan">
      <formula>AD$10</formula>
    </cfRule>
  </conditionalFormatting>
  <conditionalFormatting sqref="AD34">
    <cfRule type="cellIs" dxfId="450" priority="444" stopIfTrue="1" operator="greaterThan">
      <formula>AD$10</formula>
    </cfRule>
  </conditionalFormatting>
  <conditionalFormatting sqref="AD35">
    <cfRule type="cellIs" dxfId="449" priority="443" stopIfTrue="1" operator="greaterThan">
      <formula>AD$10</formula>
    </cfRule>
  </conditionalFormatting>
  <conditionalFormatting sqref="AD36">
    <cfRule type="cellIs" dxfId="448" priority="442" stopIfTrue="1" operator="greaterThan">
      <formula>AD$10</formula>
    </cfRule>
  </conditionalFormatting>
  <conditionalFormatting sqref="AD37">
    <cfRule type="cellIs" dxfId="447" priority="441" stopIfTrue="1" operator="greaterThan">
      <formula>AD$10</formula>
    </cfRule>
  </conditionalFormatting>
  <conditionalFormatting sqref="AD38">
    <cfRule type="cellIs" dxfId="446" priority="440" stopIfTrue="1" operator="greaterThan">
      <formula>AD$10</formula>
    </cfRule>
  </conditionalFormatting>
  <conditionalFormatting sqref="AD39">
    <cfRule type="cellIs" dxfId="445" priority="439" stopIfTrue="1" operator="greaterThan">
      <formula>AD$10</formula>
    </cfRule>
  </conditionalFormatting>
  <conditionalFormatting sqref="AD40">
    <cfRule type="cellIs" dxfId="444" priority="438" stopIfTrue="1" operator="greaterThan">
      <formula>AD$10</formula>
    </cfRule>
  </conditionalFormatting>
  <conditionalFormatting sqref="AD41">
    <cfRule type="cellIs" dxfId="443" priority="437" stopIfTrue="1" operator="greaterThan">
      <formula>AD$10</formula>
    </cfRule>
  </conditionalFormatting>
  <conditionalFormatting sqref="AD42">
    <cfRule type="cellIs" dxfId="442" priority="436" stopIfTrue="1" operator="greaterThan">
      <formula>AD$10</formula>
    </cfRule>
  </conditionalFormatting>
  <conditionalFormatting sqref="AD43">
    <cfRule type="cellIs" dxfId="441" priority="435" stopIfTrue="1" operator="greaterThan">
      <formula>AD$10</formula>
    </cfRule>
  </conditionalFormatting>
  <conditionalFormatting sqref="AC13">
    <cfRule type="cellIs" dxfId="440" priority="434" stopIfTrue="1" operator="greaterThan">
      <formula>AC$10</formula>
    </cfRule>
  </conditionalFormatting>
  <conditionalFormatting sqref="AC14">
    <cfRule type="cellIs" dxfId="439" priority="433" stopIfTrue="1" operator="greaterThan">
      <formula>AC$10</formula>
    </cfRule>
  </conditionalFormatting>
  <conditionalFormatting sqref="AC15">
    <cfRule type="cellIs" dxfId="438" priority="432" stopIfTrue="1" operator="greaterThan">
      <formula>AC$10</formula>
    </cfRule>
  </conditionalFormatting>
  <conditionalFormatting sqref="AC16">
    <cfRule type="cellIs" dxfId="437" priority="431" stopIfTrue="1" operator="greaterThan">
      <formula>AC$10</formula>
    </cfRule>
  </conditionalFormatting>
  <conditionalFormatting sqref="AC17">
    <cfRule type="cellIs" dxfId="436" priority="430" stopIfTrue="1" operator="greaterThan">
      <formula>AC$10</formula>
    </cfRule>
  </conditionalFormatting>
  <conditionalFormatting sqref="AC18">
    <cfRule type="cellIs" dxfId="435" priority="429" stopIfTrue="1" operator="greaterThan">
      <formula>AC$10</formula>
    </cfRule>
  </conditionalFormatting>
  <conditionalFormatting sqref="AC19">
    <cfRule type="cellIs" dxfId="434" priority="428" stopIfTrue="1" operator="greaterThan">
      <formula>AC$10</formula>
    </cfRule>
  </conditionalFormatting>
  <conditionalFormatting sqref="AC20">
    <cfRule type="cellIs" dxfId="433" priority="427" stopIfTrue="1" operator="greaterThan">
      <formula>AC$10</formula>
    </cfRule>
  </conditionalFormatting>
  <conditionalFormatting sqref="AC21">
    <cfRule type="cellIs" dxfId="432" priority="426" stopIfTrue="1" operator="greaterThan">
      <formula>AC$10</formula>
    </cfRule>
  </conditionalFormatting>
  <conditionalFormatting sqref="AC22">
    <cfRule type="cellIs" dxfId="431" priority="425" stopIfTrue="1" operator="greaterThan">
      <formula>AC$10</formula>
    </cfRule>
  </conditionalFormatting>
  <conditionalFormatting sqref="AC23">
    <cfRule type="cellIs" dxfId="430" priority="424" stopIfTrue="1" operator="greaterThan">
      <formula>AC$10</formula>
    </cfRule>
  </conditionalFormatting>
  <conditionalFormatting sqref="AC24">
    <cfRule type="cellIs" dxfId="429" priority="423" stopIfTrue="1" operator="greaterThan">
      <formula>AC$10</formula>
    </cfRule>
  </conditionalFormatting>
  <conditionalFormatting sqref="AC25">
    <cfRule type="cellIs" dxfId="428" priority="422" stopIfTrue="1" operator="greaterThan">
      <formula>AC$10</formula>
    </cfRule>
  </conditionalFormatting>
  <conditionalFormatting sqref="AC26">
    <cfRule type="cellIs" dxfId="427" priority="421" stopIfTrue="1" operator="greaterThan">
      <formula>AC$10</formula>
    </cfRule>
  </conditionalFormatting>
  <conditionalFormatting sqref="AC27">
    <cfRule type="cellIs" dxfId="426" priority="420" stopIfTrue="1" operator="greaterThan">
      <formula>AC$10</formula>
    </cfRule>
  </conditionalFormatting>
  <conditionalFormatting sqref="AC28">
    <cfRule type="cellIs" dxfId="425" priority="419" stopIfTrue="1" operator="greaterThan">
      <formula>AC$10</formula>
    </cfRule>
  </conditionalFormatting>
  <conditionalFormatting sqref="AC29">
    <cfRule type="cellIs" dxfId="424" priority="418" stopIfTrue="1" operator="greaterThan">
      <formula>AC$10</formula>
    </cfRule>
  </conditionalFormatting>
  <conditionalFormatting sqref="AC30">
    <cfRule type="cellIs" dxfId="423" priority="417" stopIfTrue="1" operator="greaterThan">
      <formula>AC$10</formula>
    </cfRule>
  </conditionalFormatting>
  <conditionalFormatting sqref="AC31">
    <cfRule type="cellIs" dxfId="422" priority="416" stopIfTrue="1" operator="greaterThan">
      <formula>AC$10</formula>
    </cfRule>
  </conditionalFormatting>
  <conditionalFormatting sqref="AC32">
    <cfRule type="cellIs" dxfId="421" priority="415" stopIfTrue="1" operator="greaterThan">
      <formula>AC$10</formula>
    </cfRule>
  </conditionalFormatting>
  <conditionalFormatting sqref="AC33">
    <cfRule type="cellIs" dxfId="420" priority="414" stopIfTrue="1" operator="greaterThan">
      <formula>AC$10</formula>
    </cfRule>
  </conditionalFormatting>
  <conditionalFormatting sqref="AC34">
    <cfRule type="cellIs" dxfId="419" priority="413" stopIfTrue="1" operator="greaterThan">
      <formula>AC$10</formula>
    </cfRule>
  </conditionalFormatting>
  <conditionalFormatting sqref="AC35">
    <cfRule type="cellIs" dxfId="418" priority="412" stopIfTrue="1" operator="greaterThan">
      <formula>AC$10</formula>
    </cfRule>
  </conditionalFormatting>
  <conditionalFormatting sqref="AC36">
    <cfRule type="cellIs" dxfId="417" priority="411" stopIfTrue="1" operator="greaterThan">
      <formula>AC$10</formula>
    </cfRule>
  </conditionalFormatting>
  <conditionalFormatting sqref="AC37">
    <cfRule type="cellIs" dxfId="416" priority="410" stopIfTrue="1" operator="greaterThan">
      <formula>AC$10</formula>
    </cfRule>
  </conditionalFormatting>
  <conditionalFormatting sqref="AC38">
    <cfRule type="cellIs" dxfId="415" priority="409" stopIfTrue="1" operator="greaterThan">
      <formula>AC$10</formula>
    </cfRule>
  </conditionalFormatting>
  <conditionalFormatting sqref="AC39">
    <cfRule type="cellIs" dxfId="414" priority="408" stopIfTrue="1" operator="greaterThan">
      <formula>AC$10</formula>
    </cfRule>
  </conditionalFormatting>
  <conditionalFormatting sqref="AC40">
    <cfRule type="cellIs" dxfId="413" priority="407" stopIfTrue="1" operator="greaterThan">
      <formula>AC$10</formula>
    </cfRule>
  </conditionalFormatting>
  <conditionalFormatting sqref="AC41">
    <cfRule type="cellIs" dxfId="412" priority="406" stopIfTrue="1" operator="greaterThan">
      <formula>AC$10</formula>
    </cfRule>
  </conditionalFormatting>
  <conditionalFormatting sqref="AC42">
    <cfRule type="cellIs" dxfId="411" priority="405" stopIfTrue="1" operator="greaterThan">
      <formula>AC$10</formula>
    </cfRule>
  </conditionalFormatting>
  <conditionalFormatting sqref="AC43">
    <cfRule type="cellIs" dxfId="410" priority="404" stopIfTrue="1" operator="greaterThan">
      <formula>AC$10</formula>
    </cfRule>
  </conditionalFormatting>
  <conditionalFormatting sqref="AB13">
    <cfRule type="cellIs" dxfId="409" priority="403" stopIfTrue="1" operator="greaterThan">
      <formula>AB$10</formula>
    </cfRule>
  </conditionalFormatting>
  <conditionalFormatting sqref="AB14">
    <cfRule type="cellIs" dxfId="408" priority="402" stopIfTrue="1" operator="greaterThan">
      <formula>AB$10</formula>
    </cfRule>
  </conditionalFormatting>
  <conditionalFormatting sqref="AB15">
    <cfRule type="cellIs" dxfId="407" priority="401" stopIfTrue="1" operator="greaterThan">
      <formula>AB$10</formula>
    </cfRule>
  </conditionalFormatting>
  <conditionalFormatting sqref="AB16">
    <cfRule type="cellIs" dxfId="406" priority="400" stopIfTrue="1" operator="greaterThan">
      <formula>AB$10</formula>
    </cfRule>
  </conditionalFormatting>
  <conditionalFormatting sqref="AB17">
    <cfRule type="cellIs" dxfId="405" priority="399" stopIfTrue="1" operator="greaterThan">
      <formula>AB$10</formula>
    </cfRule>
  </conditionalFormatting>
  <conditionalFormatting sqref="AB18">
    <cfRule type="cellIs" dxfId="404" priority="398" stopIfTrue="1" operator="greaterThan">
      <formula>AB$10</formula>
    </cfRule>
  </conditionalFormatting>
  <conditionalFormatting sqref="AB19">
    <cfRule type="cellIs" dxfId="403" priority="397" stopIfTrue="1" operator="greaterThan">
      <formula>AB$10</formula>
    </cfRule>
  </conditionalFormatting>
  <conditionalFormatting sqref="AB20">
    <cfRule type="cellIs" dxfId="402" priority="396" stopIfTrue="1" operator="greaterThan">
      <formula>AB$10</formula>
    </cfRule>
  </conditionalFormatting>
  <conditionalFormatting sqref="AB21">
    <cfRule type="cellIs" dxfId="401" priority="395" stopIfTrue="1" operator="greaterThan">
      <formula>AB$10</formula>
    </cfRule>
  </conditionalFormatting>
  <conditionalFormatting sqref="AB22">
    <cfRule type="cellIs" dxfId="400" priority="394" stopIfTrue="1" operator="greaterThan">
      <formula>AB$10</formula>
    </cfRule>
  </conditionalFormatting>
  <conditionalFormatting sqref="AB23">
    <cfRule type="cellIs" dxfId="399" priority="393" stopIfTrue="1" operator="greaterThan">
      <formula>AB$10</formula>
    </cfRule>
  </conditionalFormatting>
  <conditionalFormatting sqref="AB24">
    <cfRule type="cellIs" dxfId="398" priority="392" stopIfTrue="1" operator="greaterThan">
      <formula>AB$10</formula>
    </cfRule>
  </conditionalFormatting>
  <conditionalFormatting sqref="AB25">
    <cfRule type="cellIs" dxfId="397" priority="391" stopIfTrue="1" operator="greaterThan">
      <formula>AB$10</formula>
    </cfRule>
  </conditionalFormatting>
  <conditionalFormatting sqref="AB26">
    <cfRule type="cellIs" dxfId="396" priority="390" stopIfTrue="1" operator="greaterThan">
      <formula>AB$10</formula>
    </cfRule>
  </conditionalFormatting>
  <conditionalFormatting sqref="AB27">
    <cfRule type="cellIs" dxfId="395" priority="389" stopIfTrue="1" operator="greaterThan">
      <formula>AB$10</formula>
    </cfRule>
  </conditionalFormatting>
  <conditionalFormatting sqref="AB28">
    <cfRule type="cellIs" dxfId="394" priority="388" stopIfTrue="1" operator="greaterThan">
      <formula>AB$10</formula>
    </cfRule>
  </conditionalFormatting>
  <conditionalFormatting sqref="AB29">
    <cfRule type="cellIs" dxfId="393" priority="387" stopIfTrue="1" operator="greaterThan">
      <formula>AB$10</formula>
    </cfRule>
  </conditionalFormatting>
  <conditionalFormatting sqref="AB30">
    <cfRule type="cellIs" dxfId="392" priority="386" stopIfTrue="1" operator="greaterThan">
      <formula>AB$10</formula>
    </cfRule>
  </conditionalFormatting>
  <conditionalFormatting sqref="AB31">
    <cfRule type="cellIs" dxfId="391" priority="385" stopIfTrue="1" operator="greaterThan">
      <formula>AB$10</formula>
    </cfRule>
  </conditionalFormatting>
  <conditionalFormatting sqref="AB32">
    <cfRule type="cellIs" dxfId="390" priority="384" stopIfTrue="1" operator="greaterThan">
      <formula>AB$10</formula>
    </cfRule>
  </conditionalFormatting>
  <conditionalFormatting sqref="AB33">
    <cfRule type="cellIs" dxfId="389" priority="383" stopIfTrue="1" operator="greaterThan">
      <formula>AB$10</formula>
    </cfRule>
  </conditionalFormatting>
  <conditionalFormatting sqref="AB34">
    <cfRule type="cellIs" dxfId="388" priority="382" stopIfTrue="1" operator="greaterThan">
      <formula>AB$10</formula>
    </cfRule>
  </conditionalFormatting>
  <conditionalFormatting sqref="AB35">
    <cfRule type="cellIs" dxfId="387" priority="381" stopIfTrue="1" operator="greaterThan">
      <formula>AB$10</formula>
    </cfRule>
  </conditionalFormatting>
  <conditionalFormatting sqref="AB36">
    <cfRule type="cellIs" dxfId="386" priority="380" stopIfTrue="1" operator="greaterThan">
      <formula>AB$10</formula>
    </cfRule>
  </conditionalFormatting>
  <conditionalFormatting sqref="AB37">
    <cfRule type="cellIs" dxfId="385" priority="379" stopIfTrue="1" operator="greaterThan">
      <formula>AB$10</formula>
    </cfRule>
  </conditionalFormatting>
  <conditionalFormatting sqref="AB38">
    <cfRule type="cellIs" dxfId="384" priority="378" stopIfTrue="1" operator="greaterThan">
      <formula>AB$10</formula>
    </cfRule>
  </conditionalFormatting>
  <conditionalFormatting sqref="AB39">
    <cfRule type="cellIs" dxfId="383" priority="377" stopIfTrue="1" operator="greaterThan">
      <formula>AB$10</formula>
    </cfRule>
  </conditionalFormatting>
  <conditionalFormatting sqref="AB40">
    <cfRule type="cellIs" dxfId="382" priority="376" stopIfTrue="1" operator="greaterThan">
      <formula>AB$10</formula>
    </cfRule>
  </conditionalFormatting>
  <conditionalFormatting sqref="AB41">
    <cfRule type="cellIs" dxfId="381" priority="375" stopIfTrue="1" operator="greaterThan">
      <formula>AB$10</formula>
    </cfRule>
  </conditionalFormatting>
  <conditionalFormatting sqref="AB42">
    <cfRule type="cellIs" dxfId="380" priority="374" stopIfTrue="1" operator="greaterThan">
      <formula>AB$10</formula>
    </cfRule>
  </conditionalFormatting>
  <conditionalFormatting sqref="AB43">
    <cfRule type="cellIs" dxfId="379" priority="373" stopIfTrue="1" operator="greaterThan">
      <formula>AB$10</formula>
    </cfRule>
  </conditionalFormatting>
  <conditionalFormatting sqref="AA13">
    <cfRule type="cellIs" dxfId="378" priority="372" stopIfTrue="1" operator="greaterThan">
      <formula>AA$10</formula>
    </cfRule>
  </conditionalFormatting>
  <conditionalFormatting sqref="AA14">
    <cfRule type="cellIs" dxfId="377" priority="371" stopIfTrue="1" operator="greaterThan">
      <formula>AA$10</formula>
    </cfRule>
  </conditionalFormatting>
  <conditionalFormatting sqref="AA15">
    <cfRule type="cellIs" dxfId="376" priority="370" stopIfTrue="1" operator="greaterThan">
      <formula>AA$10</formula>
    </cfRule>
  </conditionalFormatting>
  <conditionalFormatting sqref="AA16">
    <cfRule type="cellIs" dxfId="375" priority="369" stopIfTrue="1" operator="greaterThan">
      <formula>AA$10</formula>
    </cfRule>
  </conditionalFormatting>
  <conditionalFormatting sqref="AA17">
    <cfRule type="cellIs" dxfId="374" priority="368" stopIfTrue="1" operator="greaterThan">
      <formula>AA$10</formula>
    </cfRule>
  </conditionalFormatting>
  <conditionalFormatting sqref="AA18">
    <cfRule type="cellIs" dxfId="373" priority="367" stopIfTrue="1" operator="greaterThan">
      <formula>AA$10</formula>
    </cfRule>
  </conditionalFormatting>
  <conditionalFormatting sqref="AA19">
    <cfRule type="cellIs" dxfId="372" priority="366" stopIfTrue="1" operator="greaterThan">
      <formula>AA$10</formula>
    </cfRule>
  </conditionalFormatting>
  <conditionalFormatting sqref="AA20">
    <cfRule type="cellIs" dxfId="371" priority="365" stopIfTrue="1" operator="greaterThan">
      <formula>AA$10</formula>
    </cfRule>
  </conditionalFormatting>
  <conditionalFormatting sqref="AA21">
    <cfRule type="cellIs" dxfId="370" priority="364" stopIfTrue="1" operator="greaterThan">
      <formula>AA$10</formula>
    </cfRule>
  </conditionalFormatting>
  <conditionalFormatting sqref="AA22">
    <cfRule type="cellIs" dxfId="369" priority="363" stopIfTrue="1" operator="greaterThan">
      <formula>AA$10</formula>
    </cfRule>
  </conditionalFormatting>
  <conditionalFormatting sqref="AA23">
    <cfRule type="cellIs" dxfId="368" priority="362" stopIfTrue="1" operator="greaterThan">
      <formula>AA$10</formula>
    </cfRule>
  </conditionalFormatting>
  <conditionalFormatting sqref="AA24">
    <cfRule type="cellIs" dxfId="367" priority="361" stopIfTrue="1" operator="greaterThan">
      <formula>AA$10</formula>
    </cfRule>
  </conditionalFormatting>
  <conditionalFormatting sqref="AA25">
    <cfRule type="cellIs" dxfId="366" priority="360" stopIfTrue="1" operator="greaterThan">
      <formula>AA$10</formula>
    </cfRule>
  </conditionalFormatting>
  <conditionalFormatting sqref="AA26">
    <cfRule type="cellIs" dxfId="365" priority="359" stopIfTrue="1" operator="greaterThan">
      <formula>AA$10</formula>
    </cfRule>
  </conditionalFormatting>
  <conditionalFormatting sqref="AA27">
    <cfRule type="cellIs" dxfId="364" priority="358" stopIfTrue="1" operator="greaterThan">
      <formula>AA$10</formula>
    </cfRule>
  </conditionalFormatting>
  <conditionalFormatting sqref="AA28">
    <cfRule type="cellIs" dxfId="363" priority="357" stopIfTrue="1" operator="greaterThan">
      <formula>AA$10</formula>
    </cfRule>
  </conditionalFormatting>
  <conditionalFormatting sqref="AA29">
    <cfRule type="cellIs" dxfId="362" priority="356" stopIfTrue="1" operator="greaterThan">
      <formula>AA$10</formula>
    </cfRule>
  </conditionalFormatting>
  <conditionalFormatting sqref="AA30">
    <cfRule type="cellIs" dxfId="361" priority="355" stopIfTrue="1" operator="greaterThan">
      <formula>AA$10</formula>
    </cfRule>
  </conditionalFormatting>
  <conditionalFormatting sqref="AA31">
    <cfRule type="cellIs" dxfId="360" priority="354" stopIfTrue="1" operator="greaterThan">
      <formula>AA$10</formula>
    </cfRule>
  </conditionalFormatting>
  <conditionalFormatting sqref="AA32">
    <cfRule type="cellIs" dxfId="359" priority="353" stopIfTrue="1" operator="greaterThan">
      <formula>AA$10</formula>
    </cfRule>
  </conditionalFormatting>
  <conditionalFormatting sqref="AA33">
    <cfRule type="cellIs" dxfId="358" priority="352" stopIfTrue="1" operator="greaterThan">
      <formula>AA$10</formula>
    </cfRule>
  </conditionalFormatting>
  <conditionalFormatting sqref="AA34">
    <cfRule type="cellIs" dxfId="357" priority="351" stopIfTrue="1" operator="greaterThan">
      <formula>AA$10</formula>
    </cfRule>
  </conditionalFormatting>
  <conditionalFormatting sqref="AA35">
    <cfRule type="cellIs" dxfId="356" priority="350" stopIfTrue="1" operator="greaterThan">
      <formula>AA$10</formula>
    </cfRule>
  </conditionalFormatting>
  <conditionalFormatting sqref="AA36">
    <cfRule type="cellIs" dxfId="355" priority="349" stopIfTrue="1" operator="greaterThan">
      <formula>AA$10</formula>
    </cfRule>
  </conditionalFormatting>
  <conditionalFormatting sqref="AA37">
    <cfRule type="cellIs" dxfId="354" priority="348" stopIfTrue="1" operator="greaterThan">
      <formula>AA$10</formula>
    </cfRule>
  </conditionalFormatting>
  <conditionalFormatting sqref="AA38">
    <cfRule type="cellIs" dxfId="353" priority="347" stopIfTrue="1" operator="greaterThan">
      <formula>AA$10</formula>
    </cfRule>
  </conditionalFormatting>
  <conditionalFormatting sqref="AA39">
    <cfRule type="cellIs" dxfId="352" priority="346" stopIfTrue="1" operator="greaterThan">
      <formula>AA$10</formula>
    </cfRule>
  </conditionalFormatting>
  <conditionalFormatting sqref="AA40">
    <cfRule type="cellIs" dxfId="351" priority="345" stopIfTrue="1" operator="greaterThan">
      <formula>AA$10</formula>
    </cfRule>
  </conditionalFormatting>
  <conditionalFormatting sqref="AA41">
    <cfRule type="cellIs" dxfId="350" priority="344" stopIfTrue="1" operator="greaterThan">
      <formula>AA$10</formula>
    </cfRule>
  </conditionalFormatting>
  <conditionalFormatting sqref="AA42">
    <cfRule type="cellIs" dxfId="349" priority="343" stopIfTrue="1" operator="greaterThan">
      <formula>AA$10</formula>
    </cfRule>
  </conditionalFormatting>
  <conditionalFormatting sqref="AA43">
    <cfRule type="cellIs" dxfId="348" priority="342" stopIfTrue="1" operator="greaterThan">
      <formula>AA$10</formula>
    </cfRule>
  </conditionalFormatting>
  <conditionalFormatting sqref="Z13">
    <cfRule type="cellIs" dxfId="347" priority="341" stopIfTrue="1" operator="greaterThan">
      <formula>Z$10</formula>
    </cfRule>
  </conditionalFormatting>
  <conditionalFormatting sqref="Z14">
    <cfRule type="cellIs" dxfId="346" priority="340" stopIfTrue="1" operator="greaterThan">
      <formula>Z$10</formula>
    </cfRule>
  </conditionalFormatting>
  <conditionalFormatting sqref="Z15">
    <cfRule type="cellIs" dxfId="345" priority="339" stopIfTrue="1" operator="greaterThan">
      <formula>Z$10</formula>
    </cfRule>
  </conditionalFormatting>
  <conditionalFormatting sqref="Z16">
    <cfRule type="cellIs" dxfId="344" priority="338" stopIfTrue="1" operator="greaterThan">
      <formula>Z$10</formula>
    </cfRule>
  </conditionalFormatting>
  <conditionalFormatting sqref="Z17">
    <cfRule type="cellIs" dxfId="343" priority="337" stopIfTrue="1" operator="greaterThan">
      <formula>Z$10</formula>
    </cfRule>
  </conditionalFormatting>
  <conditionalFormatting sqref="Z18">
    <cfRule type="cellIs" dxfId="342" priority="336" stopIfTrue="1" operator="greaterThan">
      <formula>Z$10</formula>
    </cfRule>
  </conditionalFormatting>
  <conditionalFormatting sqref="Z19">
    <cfRule type="cellIs" dxfId="341" priority="335" stopIfTrue="1" operator="greaterThan">
      <formula>Z$10</formula>
    </cfRule>
  </conditionalFormatting>
  <conditionalFormatting sqref="Z20">
    <cfRule type="cellIs" dxfId="340" priority="334" stopIfTrue="1" operator="greaterThan">
      <formula>Z$10</formula>
    </cfRule>
  </conditionalFormatting>
  <conditionalFormatting sqref="Z21">
    <cfRule type="cellIs" dxfId="339" priority="333" stopIfTrue="1" operator="greaterThan">
      <formula>Z$10</formula>
    </cfRule>
  </conditionalFormatting>
  <conditionalFormatting sqref="Z22">
    <cfRule type="cellIs" dxfId="338" priority="332" stopIfTrue="1" operator="greaterThan">
      <formula>Z$10</formula>
    </cfRule>
  </conditionalFormatting>
  <conditionalFormatting sqref="Z23">
    <cfRule type="cellIs" dxfId="337" priority="331" stopIfTrue="1" operator="greaterThan">
      <formula>Z$10</formula>
    </cfRule>
  </conditionalFormatting>
  <conditionalFormatting sqref="Z24">
    <cfRule type="cellIs" dxfId="336" priority="330" stopIfTrue="1" operator="greaterThan">
      <formula>Z$10</formula>
    </cfRule>
  </conditionalFormatting>
  <conditionalFormatting sqref="Z25">
    <cfRule type="cellIs" dxfId="335" priority="329" stopIfTrue="1" operator="greaterThan">
      <formula>Z$10</formula>
    </cfRule>
  </conditionalFormatting>
  <conditionalFormatting sqref="Z26">
    <cfRule type="cellIs" dxfId="334" priority="328" stopIfTrue="1" operator="greaterThan">
      <formula>Z$10</formula>
    </cfRule>
  </conditionalFormatting>
  <conditionalFormatting sqref="Z27">
    <cfRule type="cellIs" dxfId="333" priority="327" stopIfTrue="1" operator="greaterThan">
      <formula>Z$10</formula>
    </cfRule>
  </conditionalFormatting>
  <conditionalFormatting sqref="Z28">
    <cfRule type="cellIs" dxfId="332" priority="326" stopIfTrue="1" operator="greaterThan">
      <formula>Z$10</formula>
    </cfRule>
  </conditionalFormatting>
  <conditionalFormatting sqref="Z29">
    <cfRule type="cellIs" dxfId="331" priority="325" stopIfTrue="1" operator="greaterThan">
      <formula>Z$10</formula>
    </cfRule>
  </conditionalFormatting>
  <conditionalFormatting sqref="Z30">
    <cfRule type="cellIs" dxfId="330" priority="324" stopIfTrue="1" operator="greaterThan">
      <formula>Z$10</formula>
    </cfRule>
  </conditionalFormatting>
  <conditionalFormatting sqref="Z31">
    <cfRule type="cellIs" dxfId="329" priority="323" stopIfTrue="1" operator="greaterThan">
      <formula>Z$10</formula>
    </cfRule>
  </conditionalFormatting>
  <conditionalFormatting sqref="Z32">
    <cfRule type="cellIs" dxfId="328" priority="322" stopIfTrue="1" operator="greaterThan">
      <formula>Z$10</formula>
    </cfRule>
  </conditionalFormatting>
  <conditionalFormatting sqref="Z33">
    <cfRule type="cellIs" dxfId="327" priority="321" stopIfTrue="1" operator="greaterThan">
      <formula>Z$10</formula>
    </cfRule>
  </conditionalFormatting>
  <conditionalFormatting sqref="Z34">
    <cfRule type="cellIs" dxfId="326" priority="320" stopIfTrue="1" operator="greaterThan">
      <formula>Z$10</formula>
    </cfRule>
  </conditionalFormatting>
  <conditionalFormatting sqref="Z35">
    <cfRule type="cellIs" dxfId="325" priority="319" stopIfTrue="1" operator="greaterThan">
      <formula>Z$10</formula>
    </cfRule>
  </conditionalFormatting>
  <conditionalFormatting sqref="Z36">
    <cfRule type="cellIs" dxfId="324" priority="318" stopIfTrue="1" operator="greaterThan">
      <formula>Z$10</formula>
    </cfRule>
  </conditionalFormatting>
  <conditionalFormatting sqref="Z37">
    <cfRule type="cellIs" dxfId="323" priority="317" stopIfTrue="1" operator="greaterThan">
      <formula>Z$10</formula>
    </cfRule>
  </conditionalFormatting>
  <conditionalFormatting sqref="Z38">
    <cfRule type="cellIs" dxfId="322" priority="316" stopIfTrue="1" operator="greaterThan">
      <formula>Z$10</formula>
    </cfRule>
  </conditionalFormatting>
  <conditionalFormatting sqref="Z39">
    <cfRule type="cellIs" dxfId="321" priority="315" stopIfTrue="1" operator="greaterThan">
      <formula>Z$10</formula>
    </cfRule>
  </conditionalFormatting>
  <conditionalFormatting sqref="Z40">
    <cfRule type="cellIs" dxfId="320" priority="314" stopIfTrue="1" operator="greaterThan">
      <formula>Z$10</formula>
    </cfRule>
  </conditionalFormatting>
  <conditionalFormatting sqref="Z41">
    <cfRule type="cellIs" dxfId="319" priority="313" stopIfTrue="1" operator="greaterThan">
      <formula>Z$10</formula>
    </cfRule>
  </conditionalFormatting>
  <conditionalFormatting sqref="Z42">
    <cfRule type="cellIs" dxfId="318" priority="312" stopIfTrue="1" operator="greaterThan">
      <formula>Z$10</formula>
    </cfRule>
  </conditionalFormatting>
  <conditionalFormatting sqref="Z43">
    <cfRule type="cellIs" dxfId="317" priority="311" stopIfTrue="1" operator="greaterThan">
      <formula>Z$10</formula>
    </cfRule>
  </conditionalFormatting>
  <conditionalFormatting sqref="Y13">
    <cfRule type="cellIs" dxfId="316" priority="310" stopIfTrue="1" operator="greaterThan">
      <formula>Y$10</formula>
    </cfRule>
  </conditionalFormatting>
  <conditionalFormatting sqref="Y14">
    <cfRule type="cellIs" dxfId="315" priority="309" stopIfTrue="1" operator="greaterThan">
      <formula>Y$10</formula>
    </cfRule>
  </conditionalFormatting>
  <conditionalFormatting sqref="Y15">
    <cfRule type="cellIs" dxfId="314" priority="308" stopIfTrue="1" operator="greaterThan">
      <formula>Y$10</formula>
    </cfRule>
  </conditionalFormatting>
  <conditionalFormatting sqref="Y16">
    <cfRule type="cellIs" dxfId="313" priority="307" stopIfTrue="1" operator="greaterThan">
      <formula>Y$10</formula>
    </cfRule>
  </conditionalFormatting>
  <conditionalFormatting sqref="Y17">
    <cfRule type="cellIs" dxfId="312" priority="306" stopIfTrue="1" operator="greaterThan">
      <formula>Y$10</formula>
    </cfRule>
  </conditionalFormatting>
  <conditionalFormatting sqref="Y18">
    <cfRule type="cellIs" dxfId="311" priority="305" stopIfTrue="1" operator="greaterThan">
      <formula>Y$10</formula>
    </cfRule>
  </conditionalFormatting>
  <conditionalFormatting sqref="Y19">
    <cfRule type="cellIs" dxfId="310" priority="304" stopIfTrue="1" operator="greaterThan">
      <formula>Y$10</formula>
    </cfRule>
  </conditionalFormatting>
  <conditionalFormatting sqref="Y20">
    <cfRule type="cellIs" dxfId="309" priority="303" stopIfTrue="1" operator="greaterThan">
      <formula>Y$10</formula>
    </cfRule>
  </conditionalFormatting>
  <conditionalFormatting sqref="Y21">
    <cfRule type="cellIs" dxfId="308" priority="302" stopIfTrue="1" operator="greaterThan">
      <formula>Y$10</formula>
    </cfRule>
  </conditionalFormatting>
  <conditionalFormatting sqref="Y22">
    <cfRule type="cellIs" dxfId="307" priority="301" stopIfTrue="1" operator="greaterThan">
      <formula>Y$10</formula>
    </cfRule>
  </conditionalFormatting>
  <conditionalFormatting sqref="Y23">
    <cfRule type="cellIs" dxfId="306" priority="300" stopIfTrue="1" operator="greaterThan">
      <formula>Y$10</formula>
    </cfRule>
  </conditionalFormatting>
  <conditionalFormatting sqref="Y24">
    <cfRule type="cellIs" dxfId="305" priority="299" stopIfTrue="1" operator="greaterThan">
      <formula>Y$10</formula>
    </cfRule>
  </conditionalFormatting>
  <conditionalFormatting sqref="Y25">
    <cfRule type="cellIs" dxfId="304" priority="298" stopIfTrue="1" operator="greaterThan">
      <formula>Y$10</formula>
    </cfRule>
  </conditionalFormatting>
  <conditionalFormatting sqref="Y26">
    <cfRule type="cellIs" dxfId="303" priority="297" stopIfTrue="1" operator="greaterThan">
      <formula>Y$10</formula>
    </cfRule>
  </conditionalFormatting>
  <conditionalFormatting sqref="Y27">
    <cfRule type="cellIs" dxfId="302" priority="296" stopIfTrue="1" operator="greaterThan">
      <formula>Y$10</formula>
    </cfRule>
  </conditionalFormatting>
  <conditionalFormatting sqref="Y28">
    <cfRule type="cellIs" dxfId="301" priority="295" stopIfTrue="1" operator="greaterThan">
      <formula>Y$10</formula>
    </cfRule>
  </conditionalFormatting>
  <conditionalFormatting sqref="Y29">
    <cfRule type="cellIs" dxfId="300" priority="294" stopIfTrue="1" operator="greaterThan">
      <formula>Y$10</formula>
    </cfRule>
  </conditionalFormatting>
  <conditionalFormatting sqref="Y30">
    <cfRule type="cellIs" dxfId="299" priority="293" stopIfTrue="1" operator="greaterThan">
      <formula>Y$10</formula>
    </cfRule>
  </conditionalFormatting>
  <conditionalFormatting sqref="Y31">
    <cfRule type="cellIs" dxfId="298" priority="292" stopIfTrue="1" operator="greaterThan">
      <formula>Y$10</formula>
    </cfRule>
  </conditionalFormatting>
  <conditionalFormatting sqref="Y32">
    <cfRule type="cellIs" dxfId="297" priority="291" stopIfTrue="1" operator="greaterThan">
      <formula>Y$10</formula>
    </cfRule>
  </conditionalFormatting>
  <conditionalFormatting sqref="Y33">
    <cfRule type="cellIs" dxfId="296" priority="290" stopIfTrue="1" operator="greaterThan">
      <formula>Y$10</formula>
    </cfRule>
  </conditionalFormatting>
  <conditionalFormatting sqref="Y34">
    <cfRule type="cellIs" dxfId="295" priority="289" stopIfTrue="1" operator="greaterThan">
      <formula>Y$10</formula>
    </cfRule>
  </conditionalFormatting>
  <conditionalFormatting sqref="Y35">
    <cfRule type="cellIs" dxfId="294" priority="288" stopIfTrue="1" operator="greaterThan">
      <formula>Y$10</formula>
    </cfRule>
  </conditionalFormatting>
  <conditionalFormatting sqref="Y36">
    <cfRule type="cellIs" dxfId="293" priority="287" stopIfTrue="1" operator="greaterThan">
      <formula>Y$10</formula>
    </cfRule>
  </conditionalFormatting>
  <conditionalFormatting sqref="Y37">
    <cfRule type="cellIs" dxfId="292" priority="286" stopIfTrue="1" operator="greaterThan">
      <formula>Y$10</formula>
    </cfRule>
  </conditionalFormatting>
  <conditionalFormatting sqref="Y38">
    <cfRule type="cellIs" dxfId="291" priority="285" stopIfTrue="1" operator="greaterThan">
      <formula>Y$10</formula>
    </cfRule>
  </conditionalFormatting>
  <conditionalFormatting sqref="Y39">
    <cfRule type="cellIs" dxfId="290" priority="284" stopIfTrue="1" operator="greaterThan">
      <formula>Y$10</formula>
    </cfRule>
  </conditionalFormatting>
  <conditionalFormatting sqref="Y40">
    <cfRule type="cellIs" dxfId="289" priority="283" stopIfTrue="1" operator="greaterThan">
      <formula>Y$10</formula>
    </cfRule>
  </conditionalFormatting>
  <conditionalFormatting sqref="Y41">
    <cfRule type="cellIs" dxfId="288" priority="282" stopIfTrue="1" operator="greaterThan">
      <formula>Y$10</formula>
    </cfRule>
  </conditionalFormatting>
  <conditionalFormatting sqref="Y42">
    <cfRule type="cellIs" dxfId="287" priority="281" stopIfTrue="1" operator="greaterThan">
      <formula>Y$10</formula>
    </cfRule>
  </conditionalFormatting>
  <conditionalFormatting sqref="Y43">
    <cfRule type="cellIs" dxfId="286" priority="280" stopIfTrue="1" operator="greaterThan">
      <formula>Y$10</formula>
    </cfRule>
  </conditionalFormatting>
  <conditionalFormatting sqref="X13">
    <cfRule type="cellIs" dxfId="285" priority="279" stopIfTrue="1" operator="greaterThan">
      <formula>X$10</formula>
    </cfRule>
  </conditionalFormatting>
  <conditionalFormatting sqref="X14">
    <cfRule type="cellIs" dxfId="284" priority="278" stopIfTrue="1" operator="greaterThan">
      <formula>X$10</formula>
    </cfRule>
  </conditionalFormatting>
  <conditionalFormatting sqref="X15">
    <cfRule type="cellIs" dxfId="283" priority="277" stopIfTrue="1" operator="greaterThan">
      <formula>X$10</formula>
    </cfRule>
  </conditionalFormatting>
  <conditionalFormatting sqref="X16">
    <cfRule type="cellIs" dxfId="282" priority="276" stopIfTrue="1" operator="greaterThan">
      <formula>X$10</formula>
    </cfRule>
  </conditionalFormatting>
  <conditionalFormatting sqref="X17">
    <cfRule type="cellIs" dxfId="281" priority="275" stopIfTrue="1" operator="greaterThan">
      <formula>X$10</formula>
    </cfRule>
  </conditionalFormatting>
  <conditionalFormatting sqref="X18">
    <cfRule type="cellIs" dxfId="280" priority="274" stopIfTrue="1" operator="greaterThan">
      <formula>X$10</formula>
    </cfRule>
  </conditionalFormatting>
  <conditionalFormatting sqref="X19">
    <cfRule type="cellIs" dxfId="279" priority="273" stopIfTrue="1" operator="greaterThan">
      <formula>X$10</formula>
    </cfRule>
  </conditionalFormatting>
  <conditionalFormatting sqref="X20">
    <cfRule type="cellIs" dxfId="278" priority="272" stopIfTrue="1" operator="greaterThan">
      <formula>X$10</formula>
    </cfRule>
  </conditionalFormatting>
  <conditionalFormatting sqref="X21">
    <cfRule type="cellIs" dxfId="277" priority="271" stopIfTrue="1" operator="greaterThan">
      <formula>X$10</formula>
    </cfRule>
  </conditionalFormatting>
  <conditionalFormatting sqref="X22">
    <cfRule type="cellIs" dxfId="276" priority="270" stopIfTrue="1" operator="greaterThan">
      <formula>X$10</formula>
    </cfRule>
  </conditionalFormatting>
  <conditionalFormatting sqref="X23">
    <cfRule type="cellIs" dxfId="275" priority="269" stopIfTrue="1" operator="greaterThan">
      <formula>X$10</formula>
    </cfRule>
  </conditionalFormatting>
  <conditionalFormatting sqref="X24">
    <cfRule type="cellIs" dxfId="274" priority="268" stopIfTrue="1" operator="greaterThan">
      <formula>X$10</formula>
    </cfRule>
  </conditionalFormatting>
  <conditionalFormatting sqref="X25">
    <cfRule type="cellIs" dxfId="273" priority="267" stopIfTrue="1" operator="greaterThan">
      <formula>X$10</formula>
    </cfRule>
  </conditionalFormatting>
  <conditionalFormatting sqref="X26">
    <cfRule type="cellIs" dxfId="272" priority="266" stopIfTrue="1" operator="greaterThan">
      <formula>X$10</formula>
    </cfRule>
  </conditionalFormatting>
  <conditionalFormatting sqref="X27">
    <cfRule type="cellIs" dxfId="271" priority="265" stopIfTrue="1" operator="greaterThan">
      <formula>X$10</formula>
    </cfRule>
  </conditionalFormatting>
  <conditionalFormatting sqref="X28">
    <cfRule type="cellIs" dxfId="270" priority="264" stopIfTrue="1" operator="greaterThan">
      <formula>X$10</formula>
    </cfRule>
  </conditionalFormatting>
  <conditionalFormatting sqref="X29">
    <cfRule type="cellIs" dxfId="269" priority="263" stopIfTrue="1" operator="greaterThan">
      <formula>X$10</formula>
    </cfRule>
  </conditionalFormatting>
  <conditionalFormatting sqref="X30">
    <cfRule type="cellIs" dxfId="268" priority="262" stopIfTrue="1" operator="greaterThan">
      <formula>X$10</formula>
    </cfRule>
  </conditionalFormatting>
  <conditionalFormatting sqref="X31">
    <cfRule type="cellIs" dxfId="267" priority="261" stopIfTrue="1" operator="greaterThan">
      <formula>X$10</formula>
    </cfRule>
  </conditionalFormatting>
  <conditionalFormatting sqref="X32">
    <cfRule type="cellIs" dxfId="266" priority="260" stopIfTrue="1" operator="greaterThan">
      <formula>X$10</formula>
    </cfRule>
  </conditionalFormatting>
  <conditionalFormatting sqref="X33">
    <cfRule type="cellIs" dxfId="265" priority="259" stopIfTrue="1" operator="greaterThan">
      <formula>X$10</formula>
    </cfRule>
  </conditionalFormatting>
  <conditionalFormatting sqref="X34">
    <cfRule type="cellIs" dxfId="264" priority="258" stopIfTrue="1" operator="greaterThan">
      <formula>X$10</formula>
    </cfRule>
  </conditionalFormatting>
  <conditionalFormatting sqref="X35">
    <cfRule type="cellIs" dxfId="263" priority="257" stopIfTrue="1" operator="greaterThan">
      <formula>X$10</formula>
    </cfRule>
  </conditionalFormatting>
  <conditionalFormatting sqref="X36">
    <cfRule type="cellIs" dxfId="262" priority="256" stopIfTrue="1" operator="greaterThan">
      <formula>X$10</formula>
    </cfRule>
  </conditionalFormatting>
  <conditionalFormatting sqref="X37">
    <cfRule type="cellIs" dxfId="261" priority="255" stopIfTrue="1" operator="greaterThan">
      <formula>X$10</formula>
    </cfRule>
  </conditionalFormatting>
  <conditionalFormatting sqref="X38">
    <cfRule type="cellIs" dxfId="260" priority="254" stopIfTrue="1" operator="greaterThan">
      <formula>X$10</formula>
    </cfRule>
  </conditionalFormatting>
  <conditionalFormatting sqref="X39">
    <cfRule type="cellIs" dxfId="259" priority="253" stopIfTrue="1" operator="greaterThan">
      <formula>X$10</formula>
    </cfRule>
  </conditionalFormatting>
  <conditionalFormatting sqref="X40">
    <cfRule type="cellIs" dxfId="258" priority="252" stopIfTrue="1" operator="greaterThan">
      <formula>X$10</formula>
    </cfRule>
  </conditionalFormatting>
  <conditionalFormatting sqref="X41">
    <cfRule type="cellIs" dxfId="257" priority="251" stopIfTrue="1" operator="greaterThan">
      <formula>X$10</formula>
    </cfRule>
  </conditionalFormatting>
  <conditionalFormatting sqref="X42">
    <cfRule type="cellIs" dxfId="256" priority="250" stopIfTrue="1" operator="greaterThan">
      <formula>X$10</formula>
    </cfRule>
  </conditionalFormatting>
  <conditionalFormatting sqref="X43">
    <cfRule type="cellIs" dxfId="255" priority="249" stopIfTrue="1" operator="greaterThan">
      <formula>X$10</formula>
    </cfRule>
  </conditionalFormatting>
  <conditionalFormatting sqref="W13">
    <cfRule type="cellIs" dxfId="254" priority="248" stopIfTrue="1" operator="greaterThan">
      <formula>W$10</formula>
    </cfRule>
  </conditionalFormatting>
  <conditionalFormatting sqref="W14">
    <cfRule type="cellIs" dxfId="253" priority="247" stopIfTrue="1" operator="greaterThan">
      <formula>W$10</formula>
    </cfRule>
  </conditionalFormatting>
  <conditionalFormatting sqref="W15">
    <cfRule type="cellIs" dxfId="252" priority="246" stopIfTrue="1" operator="greaterThan">
      <formula>W$10</formula>
    </cfRule>
  </conditionalFormatting>
  <conditionalFormatting sqref="W16">
    <cfRule type="cellIs" dxfId="251" priority="245" stopIfTrue="1" operator="greaterThan">
      <formula>W$10</formula>
    </cfRule>
  </conditionalFormatting>
  <conditionalFormatting sqref="W17">
    <cfRule type="cellIs" dxfId="250" priority="244" stopIfTrue="1" operator="greaterThan">
      <formula>W$10</formula>
    </cfRule>
  </conditionalFormatting>
  <conditionalFormatting sqref="W18">
    <cfRule type="cellIs" dxfId="249" priority="243" stopIfTrue="1" operator="greaterThan">
      <formula>W$10</formula>
    </cfRule>
  </conditionalFormatting>
  <conditionalFormatting sqref="W19">
    <cfRule type="cellIs" dxfId="248" priority="242" stopIfTrue="1" operator="greaterThan">
      <formula>W$10</formula>
    </cfRule>
  </conditionalFormatting>
  <conditionalFormatting sqref="W20">
    <cfRule type="cellIs" dxfId="247" priority="241" stopIfTrue="1" operator="greaterThan">
      <formula>W$10</formula>
    </cfRule>
  </conditionalFormatting>
  <conditionalFormatting sqref="W21">
    <cfRule type="cellIs" dxfId="246" priority="240" stopIfTrue="1" operator="greaterThan">
      <formula>W$10</formula>
    </cfRule>
  </conditionalFormatting>
  <conditionalFormatting sqref="W22">
    <cfRule type="cellIs" dxfId="245" priority="239" stopIfTrue="1" operator="greaterThan">
      <formula>W$10</formula>
    </cfRule>
  </conditionalFormatting>
  <conditionalFormatting sqref="W23">
    <cfRule type="cellIs" dxfId="244" priority="238" stopIfTrue="1" operator="greaterThan">
      <formula>W$10</formula>
    </cfRule>
  </conditionalFormatting>
  <conditionalFormatting sqref="W24">
    <cfRule type="cellIs" dxfId="243" priority="237" stopIfTrue="1" operator="greaterThan">
      <formula>W$10</formula>
    </cfRule>
  </conditionalFormatting>
  <conditionalFormatting sqref="W25">
    <cfRule type="cellIs" dxfId="242" priority="236" stopIfTrue="1" operator="greaterThan">
      <formula>W$10</formula>
    </cfRule>
  </conditionalFormatting>
  <conditionalFormatting sqref="W26">
    <cfRule type="cellIs" dxfId="241" priority="235" stopIfTrue="1" operator="greaterThan">
      <formula>W$10</formula>
    </cfRule>
  </conditionalFormatting>
  <conditionalFormatting sqref="W27">
    <cfRule type="cellIs" dxfId="240" priority="234" stopIfTrue="1" operator="greaterThan">
      <formula>W$10</formula>
    </cfRule>
  </conditionalFormatting>
  <conditionalFormatting sqref="W28">
    <cfRule type="cellIs" dxfId="239" priority="233" stopIfTrue="1" operator="greaterThan">
      <formula>W$10</formula>
    </cfRule>
  </conditionalFormatting>
  <conditionalFormatting sqref="W29">
    <cfRule type="cellIs" dxfId="238" priority="232" stopIfTrue="1" operator="greaterThan">
      <formula>W$10</formula>
    </cfRule>
  </conditionalFormatting>
  <conditionalFormatting sqref="W30">
    <cfRule type="cellIs" dxfId="237" priority="231" stopIfTrue="1" operator="greaterThan">
      <formula>W$10</formula>
    </cfRule>
  </conditionalFormatting>
  <conditionalFormatting sqref="W31">
    <cfRule type="cellIs" dxfId="236" priority="230" stopIfTrue="1" operator="greaterThan">
      <formula>W$10</formula>
    </cfRule>
  </conditionalFormatting>
  <conditionalFormatting sqref="W32">
    <cfRule type="cellIs" dxfId="235" priority="229" stopIfTrue="1" operator="greaterThan">
      <formula>W$10</formula>
    </cfRule>
  </conditionalFormatting>
  <conditionalFormatting sqref="W33">
    <cfRule type="cellIs" dxfId="234" priority="228" stopIfTrue="1" operator="greaterThan">
      <formula>W$10</formula>
    </cfRule>
  </conditionalFormatting>
  <conditionalFormatting sqref="W34">
    <cfRule type="cellIs" dxfId="233" priority="227" stopIfTrue="1" operator="greaterThan">
      <formula>W$10</formula>
    </cfRule>
  </conditionalFormatting>
  <conditionalFormatting sqref="W35">
    <cfRule type="cellIs" dxfId="232" priority="226" stopIfTrue="1" operator="greaterThan">
      <formula>W$10</formula>
    </cfRule>
  </conditionalFormatting>
  <conditionalFormatting sqref="W36">
    <cfRule type="cellIs" dxfId="231" priority="225" stopIfTrue="1" operator="greaterThan">
      <formula>W$10</formula>
    </cfRule>
  </conditionalFormatting>
  <conditionalFormatting sqref="W37">
    <cfRule type="cellIs" dxfId="230" priority="224" stopIfTrue="1" operator="greaterThan">
      <formula>W$10</formula>
    </cfRule>
  </conditionalFormatting>
  <conditionalFormatting sqref="W38">
    <cfRule type="cellIs" dxfId="229" priority="223" stopIfTrue="1" operator="greaterThan">
      <formula>W$10</formula>
    </cfRule>
  </conditionalFormatting>
  <conditionalFormatting sqref="W39">
    <cfRule type="cellIs" dxfId="228" priority="222" stopIfTrue="1" operator="greaterThan">
      <formula>W$10</formula>
    </cfRule>
  </conditionalFormatting>
  <conditionalFormatting sqref="W40">
    <cfRule type="cellIs" dxfId="227" priority="221" stopIfTrue="1" operator="greaterThan">
      <formula>W$10</formula>
    </cfRule>
  </conditionalFormatting>
  <conditionalFormatting sqref="W41">
    <cfRule type="cellIs" dxfId="226" priority="220" stopIfTrue="1" operator="greaterThan">
      <formula>W$10</formula>
    </cfRule>
  </conditionalFormatting>
  <conditionalFormatting sqref="W42">
    <cfRule type="cellIs" dxfId="225" priority="219" stopIfTrue="1" operator="greaterThan">
      <formula>W$10</formula>
    </cfRule>
  </conditionalFormatting>
  <conditionalFormatting sqref="W43">
    <cfRule type="cellIs" dxfId="224" priority="218" stopIfTrue="1" operator="greaterThan">
      <formula>W$10</formula>
    </cfRule>
  </conditionalFormatting>
  <conditionalFormatting sqref="U13">
    <cfRule type="cellIs" dxfId="223" priority="217" stopIfTrue="1" operator="greaterThan">
      <formula>U$10</formula>
    </cfRule>
  </conditionalFormatting>
  <conditionalFormatting sqref="U14">
    <cfRule type="cellIs" dxfId="222" priority="216" stopIfTrue="1" operator="greaterThan">
      <formula>U$10</formula>
    </cfRule>
  </conditionalFormatting>
  <conditionalFormatting sqref="U15">
    <cfRule type="cellIs" dxfId="221" priority="215" stopIfTrue="1" operator="greaterThan">
      <formula>U$10</formula>
    </cfRule>
  </conditionalFormatting>
  <conditionalFormatting sqref="U16">
    <cfRule type="cellIs" dxfId="220" priority="214" stopIfTrue="1" operator="greaterThan">
      <formula>U$10</formula>
    </cfRule>
  </conditionalFormatting>
  <conditionalFormatting sqref="U17">
    <cfRule type="cellIs" dxfId="219" priority="213" stopIfTrue="1" operator="greaterThan">
      <formula>U$10</formula>
    </cfRule>
  </conditionalFormatting>
  <conditionalFormatting sqref="U18">
    <cfRule type="cellIs" dxfId="218" priority="212" stopIfTrue="1" operator="greaterThan">
      <formula>U$10</formula>
    </cfRule>
  </conditionalFormatting>
  <conditionalFormatting sqref="U19">
    <cfRule type="cellIs" dxfId="217" priority="211" stopIfTrue="1" operator="greaterThan">
      <formula>U$10</formula>
    </cfRule>
  </conditionalFormatting>
  <conditionalFormatting sqref="U20">
    <cfRule type="cellIs" dxfId="216" priority="210" stopIfTrue="1" operator="greaterThan">
      <formula>U$10</formula>
    </cfRule>
  </conditionalFormatting>
  <conditionalFormatting sqref="U21">
    <cfRule type="cellIs" dxfId="215" priority="209" stopIfTrue="1" operator="greaterThan">
      <formula>U$10</formula>
    </cfRule>
  </conditionalFormatting>
  <conditionalFormatting sqref="U22">
    <cfRule type="cellIs" dxfId="214" priority="208" stopIfTrue="1" operator="greaterThan">
      <formula>U$10</formula>
    </cfRule>
  </conditionalFormatting>
  <conditionalFormatting sqref="U23">
    <cfRule type="cellIs" dxfId="213" priority="207" stopIfTrue="1" operator="greaterThan">
      <formula>U$10</formula>
    </cfRule>
  </conditionalFormatting>
  <conditionalFormatting sqref="U24">
    <cfRule type="cellIs" dxfId="212" priority="206" stopIfTrue="1" operator="greaterThan">
      <formula>U$10</formula>
    </cfRule>
  </conditionalFormatting>
  <conditionalFormatting sqref="U25">
    <cfRule type="cellIs" dxfId="211" priority="205" stopIfTrue="1" operator="greaterThan">
      <formula>U$10</formula>
    </cfRule>
  </conditionalFormatting>
  <conditionalFormatting sqref="U26">
    <cfRule type="cellIs" dxfId="210" priority="204" stopIfTrue="1" operator="greaterThan">
      <formula>U$10</formula>
    </cfRule>
  </conditionalFormatting>
  <conditionalFormatting sqref="U27">
    <cfRule type="cellIs" dxfId="209" priority="203" stopIfTrue="1" operator="greaterThan">
      <formula>U$10</formula>
    </cfRule>
  </conditionalFormatting>
  <conditionalFormatting sqref="U28">
    <cfRule type="cellIs" dxfId="208" priority="202" stopIfTrue="1" operator="greaterThan">
      <formula>U$10</formula>
    </cfRule>
  </conditionalFormatting>
  <conditionalFormatting sqref="U29">
    <cfRule type="cellIs" dxfId="207" priority="201" stopIfTrue="1" operator="greaterThan">
      <formula>U$10</formula>
    </cfRule>
  </conditionalFormatting>
  <conditionalFormatting sqref="U30">
    <cfRule type="cellIs" dxfId="206" priority="200" stopIfTrue="1" operator="greaterThan">
      <formula>U$10</formula>
    </cfRule>
  </conditionalFormatting>
  <conditionalFormatting sqref="U31">
    <cfRule type="cellIs" dxfId="205" priority="199" stopIfTrue="1" operator="greaterThan">
      <formula>U$10</formula>
    </cfRule>
  </conditionalFormatting>
  <conditionalFormatting sqref="U32">
    <cfRule type="cellIs" dxfId="204" priority="198" stopIfTrue="1" operator="greaterThan">
      <formula>U$10</formula>
    </cfRule>
  </conditionalFormatting>
  <conditionalFormatting sqref="U33">
    <cfRule type="cellIs" dxfId="203" priority="197" stopIfTrue="1" operator="greaterThan">
      <formula>U$10</formula>
    </cfRule>
  </conditionalFormatting>
  <conditionalFormatting sqref="U34">
    <cfRule type="cellIs" dxfId="202" priority="196" stopIfTrue="1" operator="greaterThan">
      <formula>U$10</formula>
    </cfRule>
  </conditionalFormatting>
  <conditionalFormatting sqref="U35">
    <cfRule type="cellIs" dxfId="201" priority="195" stopIfTrue="1" operator="greaterThan">
      <formula>U$10</formula>
    </cfRule>
  </conditionalFormatting>
  <conditionalFormatting sqref="U36">
    <cfRule type="cellIs" dxfId="200" priority="194" stopIfTrue="1" operator="greaterThan">
      <formula>U$10</formula>
    </cfRule>
  </conditionalFormatting>
  <conditionalFormatting sqref="U37">
    <cfRule type="cellIs" dxfId="199" priority="193" stopIfTrue="1" operator="greaterThan">
      <formula>U$10</formula>
    </cfRule>
  </conditionalFormatting>
  <conditionalFormatting sqref="U38">
    <cfRule type="cellIs" dxfId="198" priority="192" stopIfTrue="1" operator="greaterThan">
      <formula>U$10</formula>
    </cfRule>
  </conditionalFormatting>
  <conditionalFormatting sqref="U39">
    <cfRule type="cellIs" dxfId="197" priority="191" stopIfTrue="1" operator="greaterThan">
      <formula>U$10</formula>
    </cfRule>
  </conditionalFormatting>
  <conditionalFormatting sqref="U40">
    <cfRule type="cellIs" dxfId="196" priority="190" stopIfTrue="1" operator="greaterThan">
      <formula>U$10</formula>
    </cfRule>
  </conditionalFormatting>
  <conditionalFormatting sqref="U41">
    <cfRule type="cellIs" dxfId="195" priority="189" stopIfTrue="1" operator="greaterThan">
      <formula>U$10</formula>
    </cfRule>
  </conditionalFormatting>
  <conditionalFormatting sqref="U42">
    <cfRule type="cellIs" dxfId="194" priority="188" stopIfTrue="1" operator="greaterThan">
      <formula>U$10</formula>
    </cfRule>
  </conditionalFormatting>
  <conditionalFormatting sqref="U43">
    <cfRule type="cellIs" dxfId="193" priority="187" stopIfTrue="1" operator="greaterThan">
      <formula>U$10</formula>
    </cfRule>
  </conditionalFormatting>
  <conditionalFormatting sqref="T13">
    <cfRule type="cellIs" dxfId="192" priority="186" stopIfTrue="1" operator="greaterThan">
      <formula>T$10</formula>
    </cfRule>
  </conditionalFormatting>
  <conditionalFormatting sqref="T14">
    <cfRule type="cellIs" dxfId="191" priority="185" stopIfTrue="1" operator="greaterThan">
      <formula>T$10</formula>
    </cfRule>
  </conditionalFormatting>
  <conditionalFormatting sqref="T15">
    <cfRule type="cellIs" dxfId="190" priority="184" stopIfTrue="1" operator="greaterThan">
      <formula>T$10</formula>
    </cfRule>
  </conditionalFormatting>
  <conditionalFormatting sqref="T16">
    <cfRule type="cellIs" dxfId="189" priority="183" stopIfTrue="1" operator="greaterThan">
      <formula>T$10</formula>
    </cfRule>
  </conditionalFormatting>
  <conditionalFormatting sqref="T17">
    <cfRule type="cellIs" dxfId="188" priority="182" stopIfTrue="1" operator="greaterThan">
      <formula>T$10</formula>
    </cfRule>
  </conditionalFormatting>
  <conditionalFormatting sqref="T18">
    <cfRule type="cellIs" dxfId="187" priority="181" stopIfTrue="1" operator="greaterThan">
      <formula>T$10</formula>
    </cfRule>
  </conditionalFormatting>
  <conditionalFormatting sqref="T19">
    <cfRule type="cellIs" dxfId="186" priority="180" stopIfTrue="1" operator="greaterThan">
      <formula>T$10</formula>
    </cfRule>
  </conditionalFormatting>
  <conditionalFormatting sqref="T20">
    <cfRule type="cellIs" dxfId="185" priority="179" stopIfTrue="1" operator="greaterThan">
      <formula>T$10</formula>
    </cfRule>
  </conditionalFormatting>
  <conditionalFormatting sqref="T21">
    <cfRule type="cellIs" dxfId="184" priority="178" stopIfTrue="1" operator="greaterThan">
      <formula>T$10</formula>
    </cfRule>
  </conditionalFormatting>
  <conditionalFormatting sqref="T22">
    <cfRule type="cellIs" dxfId="183" priority="177" stopIfTrue="1" operator="greaterThan">
      <formula>T$10</formula>
    </cfRule>
  </conditionalFormatting>
  <conditionalFormatting sqref="T23">
    <cfRule type="cellIs" dxfId="182" priority="176" stopIfTrue="1" operator="greaterThan">
      <formula>T$10</formula>
    </cfRule>
  </conditionalFormatting>
  <conditionalFormatting sqref="T24">
    <cfRule type="cellIs" dxfId="181" priority="175" stopIfTrue="1" operator="greaterThan">
      <formula>T$10</formula>
    </cfRule>
  </conditionalFormatting>
  <conditionalFormatting sqref="T25">
    <cfRule type="cellIs" dxfId="180" priority="174" stopIfTrue="1" operator="greaterThan">
      <formula>T$10</formula>
    </cfRule>
  </conditionalFormatting>
  <conditionalFormatting sqref="T26">
    <cfRule type="cellIs" dxfId="179" priority="173" stopIfTrue="1" operator="greaterThan">
      <formula>T$10</formula>
    </cfRule>
  </conditionalFormatting>
  <conditionalFormatting sqref="T27">
    <cfRule type="cellIs" dxfId="178" priority="172" stopIfTrue="1" operator="greaterThan">
      <formula>T$10</formula>
    </cfRule>
  </conditionalFormatting>
  <conditionalFormatting sqref="T28">
    <cfRule type="cellIs" dxfId="177" priority="171" stopIfTrue="1" operator="greaterThan">
      <formula>T$10</formula>
    </cfRule>
  </conditionalFormatting>
  <conditionalFormatting sqref="T29">
    <cfRule type="cellIs" dxfId="176" priority="170" stopIfTrue="1" operator="greaterThan">
      <formula>T$10</formula>
    </cfRule>
  </conditionalFormatting>
  <conditionalFormatting sqref="T30">
    <cfRule type="cellIs" dxfId="175" priority="169" stopIfTrue="1" operator="greaterThan">
      <formula>T$10</formula>
    </cfRule>
  </conditionalFormatting>
  <conditionalFormatting sqref="T31">
    <cfRule type="cellIs" dxfId="174" priority="168" stopIfTrue="1" operator="greaterThan">
      <formula>T$10</formula>
    </cfRule>
  </conditionalFormatting>
  <conditionalFormatting sqref="T32">
    <cfRule type="cellIs" dxfId="173" priority="167" stopIfTrue="1" operator="greaterThan">
      <formula>T$10</formula>
    </cfRule>
  </conditionalFormatting>
  <conditionalFormatting sqref="T33">
    <cfRule type="cellIs" dxfId="172" priority="166" stopIfTrue="1" operator="greaterThan">
      <formula>T$10</formula>
    </cfRule>
  </conditionalFormatting>
  <conditionalFormatting sqref="T34">
    <cfRule type="cellIs" dxfId="171" priority="165" stopIfTrue="1" operator="greaterThan">
      <formula>T$10</formula>
    </cfRule>
  </conditionalFormatting>
  <conditionalFormatting sqref="T35">
    <cfRule type="cellIs" dxfId="170" priority="164" stopIfTrue="1" operator="greaterThan">
      <formula>T$10</formula>
    </cfRule>
  </conditionalFormatting>
  <conditionalFormatting sqref="T36">
    <cfRule type="cellIs" dxfId="169" priority="163" stopIfTrue="1" operator="greaterThan">
      <formula>T$10</formula>
    </cfRule>
  </conditionalFormatting>
  <conditionalFormatting sqref="T37">
    <cfRule type="cellIs" dxfId="168" priority="162" stopIfTrue="1" operator="greaterThan">
      <formula>T$10</formula>
    </cfRule>
  </conditionalFormatting>
  <conditionalFormatting sqref="T38">
    <cfRule type="cellIs" dxfId="167" priority="161" stopIfTrue="1" operator="greaterThan">
      <formula>T$10</formula>
    </cfRule>
  </conditionalFormatting>
  <conditionalFormatting sqref="T39">
    <cfRule type="cellIs" dxfId="166" priority="160" stopIfTrue="1" operator="greaterThan">
      <formula>T$10</formula>
    </cfRule>
  </conditionalFormatting>
  <conditionalFormatting sqref="T40">
    <cfRule type="cellIs" dxfId="165" priority="159" stopIfTrue="1" operator="greaterThan">
      <formula>T$10</formula>
    </cfRule>
  </conditionalFormatting>
  <conditionalFormatting sqref="T41">
    <cfRule type="cellIs" dxfId="164" priority="158" stopIfTrue="1" operator="greaterThan">
      <formula>T$10</formula>
    </cfRule>
  </conditionalFormatting>
  <conditionalFormatting sqref="T42">
    <cfRule type="cellIs" dxfId="163" priority="157" stopIfTrue="1" operator="greaterThan">
      <formula>T$10</formula>
    </cfRule>
  </conditionalFormatting>
  <conditionalFormatting sqref="T43">
    <cfRule type="cellIs" dxfId="162" priority="156" stopIfTrue="1" operator="greaterThan">
      <formula>T$10</formula>
    </cfRule>
  </conditionalFormatting>
  <conditionalFormatting sqref="S13">
    <cfRule type="cellIs" dxfId="161" priority="155" stopIfTrue="1" operator="greaterThan">
      <formula>S$10</formula>
    </cfRule>
  </conditionalFormatting>
  <conditionalFormatting sqref="S14">
    <cfRule type="cellIs" dxfId="160" priority="154" stopIfTrue="1" operator="greaterThan">
      <formula>S$10</formula>
    </cfRule>
  </conditionalFormatting>
  <conditionalFormatting sqref="S15">
    <cfRule type="cellIs" dxfId="159" priority="153" stopIfTrue="1" operator="greaterThan">
      <formula>S$10</formula>
    </cfRule>
  </conditionalFormatting>
  <conditionalFormatting sqref="S16">
    <cfRule type="cellIs" dxfId="158" priority="152" stopIfTrue="1" operator="greaterThan">
      <formula>S$10</formula>
    </cfRule>
  </conditionalFormatting>
  <conditionalFormatting sqref="S17">
    <cfRule type="cellIs" dxfId="157" priority="151" stopIfTrue="1" operator="greaterThan">
      <formula>S$10</formula>
    </cfRule>
  </conditionalFormatting>
  <conditionalFormatting sqref="S18">
    <cfRule type="cellIs" dxfId="156" priority="150" stopIfTrue="1" operator="greaterThan">
      <formula>S$10</formula>
    </cfRule>
  </conditionalFormatting>
  <conditionalFormatting sqref="S19">
    <cfRule type="cellIs" dxfId="155" priority="149" stopIfTrue="1" operator="greaterThan">
      <formula>S$10</formula>
    </cfRule>
  </conditionalFormatting>
  <conditionalFormatting sqref="S20">
    <cfRule type="cellIs" dxfId="154" priority="148" stopIfTrue="1" operator="greaterThan">
      <formula>S$10</formula>
    </cfRule>
  </conditionalFormatting>
  <conditionalFormatting sqref="S21">
    <cfRule type="cellIs" dxfId="153" priority="147" stopIfTrue="1" operator="greaterThan">
      <formula>S$10</formula>
    </cfRule>
  </conditionalFormatting>
  <conditionalFormatting sqref="S22">
    <cfRule type="cellIs" dxfId="152" priority="146" stopIfTrue="1" operator="greaterThan">
      <formula>S$10</formula>
    </cfRule>
  </conditionalFormatting>
  <conditionalFormatting sqref="S23">
    <cfRule type="cellIs" dxfId="151" priority="145" stopIfTrue="1" operator="greaterThan">
      <formula>S$10</formula>
    </cfRule>
  </conditionalFormatting>
  <conditionalFormatting sqref="S24">
    <cfRule type="cellIs" dxfId="150" priority="144" stopIfTrue="1" operator="greaterThan">
      <formula>S$10</formula>
    </cfRule>
  </conditionalFormatting>
  <conditionalFormatting sqref="S25">
    <cfRule type="cellIs" dxfId="149" priority="143" stopIfTrue="1" operator="greaterThan">
      <formula>S$10</formula>
    </cfRule>
  </conditionalFormatting>
  <conditionalFormatting sqref="S26">
    <cfRule type="cellIs" dxfId="148" priority="142" stopIfTrue="1" operator="greaterThan">
      <formula>S$10</formula>
    </cfRule>
  </conditionalFormatting>
  <conditionalFormatting sqref="S27">
    <cfRule type="cellIs" dxfId="147" priority="141" stopIfTrue="1" operator="greaterThan">
      <formula>S$10</formula>
    </cfRule>
  </conditionalFormatting>
  <conditionalFormatting sqref="S28">
    <cfRule type="cellIs" dxfId="146" priority="140" stopIfTrue="1" operator="greaterThan">
      <formula>S$10</formula>
    </cfRule>
  </conditionalFormatting>
  <conditionalFormatting sqref="S29">
    <cfRule type="cellIs" dxfId="145" priority="139" stopIfTrue="1" operator="greaterThan">
      <formula>S$10</formula>
    </cfRule>
  </conditionalFormatting>
  <conditionalFormatting sqref="S30">
    <cfRule type="cellIs" dxfId="144" priority="138" stopIfTrue="1" operator="greaterThan">
      <formula>S$10</formula>
    </cfRule>
  </conditionalFormatting>
  <conditionalFormatting sqref="S31">
    <cfRule type="cellIs" dxfId="143" priority="137" stopIfTrue="1" operator="greaterThan">
      <formula>S$10</formula>
    </cfRule>
  </conditionalFormatting>
  <conditionalFormatting sqref="S32">
    <cfRule type="cellIs" dxfId="142" priority="136" stopIfTrue="1" operator="greaterThan">
      <formula>S$10</formula>
    </cfRule>
  </conditionalFormatting>
  <conditionalFormatting sqref="S33">
    <cfRule type="cellIs" dxfId="141" priority="135" stopIfTrue="1" operator="greaterThan">
      <formula>S$10</formula>
    </cfRule>
  </conditionalFormatting>
  <conditionalFormatting sqref="S34">
    <cfRule type="cellIs" dxfId="140" priority="134" stopIfTrue="1" operator="greaterThan">
      <formula>S$10</formula>
    </cfRule>
  </conditionalFormatting>
  <conditionalFormatting sqref="S35">
    <cfRule type="cellIs" dxfId="139" priority="133" stopIfTrue="1" operator="greaterThan">
      <formula>S$10</formula>
    </cfRule>
  </conditionalFormatting>
  <conditionalFormatting sqref="S36">
    <cfRule type="cellIs" dxfId="138" priority="132" stopIfTrue="1" operator="greaterThan">
      <formula>S$10</formula>
    </cfRule>
  </conditionalFormatting>
  <conditionalFormatting sqref="S37">
    <cfRule type="cellIs" dxfId="137" priority="131" stopIfTrue="1" operator="greaterThan">
      <formula>S$10</formula>
    </cfRule>
  </conditionalFormatting>
  <conditionalFormatting sqref="S38">
    <cfRule type="cellIs" dxfId="136" priority="130" stopIfTrue="1" operator="greaterThan">
      <formula>S$10</formula>
    </cfRule>
  </conditionalFormatting>
  <conditionalFormatting sqref="S39">
    <cfRule type="cellIs" dxfId="135" priority="129" stopIfTrue="1" operator="greaterThan">
      <formula>S$10</formula>
    </cfRule>
  </conditionalFormatting>
  <conditionalFormatting sqref="S40">
    <cfRule type="cellIs" dxfId="134" priority="128" stopIfTrue="1" operator="greaterThan">
      <formula>S$10</formula>
    </cfRule>
  </conditionalFormatting>
  <conditionalFormatting sqref="S41">
    <cfRule type="cellIs" dxfId="133" priority="127" stopIfTrue="1" operator="greaterThan">
      <formula>S$10</formula>
    </cfRule>
  </conditionalFormatting>
  <conditionalFormatting sqref="S42">
    <cfRule type="cellIs" dxfId="132" priority="126" stopIfTrue="1" operator="greaterThan">
      <formula>S$10</formula>
    </cfRule>
  </conditionalFormatting>
  <conditionalFormatting sqref="S43">
    <cfRule type="cellIs" dxfId="131" priority="125" stopIfTrue="1" operator="greaterThan">
      <formula>S$10</formula>
    </cfRule>
  </conditionalFormatting>
  <conditionalFormatting sqref="R13">
    <cfRule type="cellIs" dxfId="130" priority="124" stopIfTrue="1" operator="greaterThan">
      <formula>R$10</formula>
    </cfRule>
  </conditionalFormatting>
  <conditionalFormatting sqref="R14">
    <cfRule type="cellIs" dxfId="129" priority="123" stopIfTrue="1" operator="greaterThan">
      <formula>R$10</formula>
    </cfRule>
  </conditionalFormatting>
  <conditionalFormatting sqref="R15">
    <cfRule type="cellIs" dxfId="128" priority="122" stopIfTrue="1" operator="greaterThan">
      <formula>R$10</formula>
    </cfRule>
  </conditionalFormatting>
  <conditionalFormatting sqref="R16">
    <cfRule type="cellIs" dxfId="127" priority="121" stopIfTrue="1" operator="greaterThan">
      <formula>R$10</formula>
    </cfRule>
  </conditionalFormatting>
  <conditionalFormatting sqref="R17">
    <cfRule type="cellIs" dxfId="126" priority="120" stopIfTrue="1" operator="greaterThan">
      <formula>R$10</formula>
    </cfRule>
  </conditionalFormatting>
  <conditionalFormatting sqref="R18">
    <cfRule type="cellIs" dxfId="125" priority="119" stopIfTrue="1" operator="greaterThan">
      <formula>R$10</formula>
    </cfRule>
  </conditionalFormatting>
  <conditionalFormatting sqref="R19">
    <cfRule type="cellIs" dxfId="124" priority="118" stopIfTrue="1" operator="greaterThan">
      <formula>R$10</formula>
    </cfRule>
  </conditionalFormatting>
  <conditionalFormatting sqref="R20">
    <cfRule type="cellIs" dxfId="123" priority="117" stopIfTrue="1" operator="greaterThan">
      <formula>R$10</formula>
    </cfRule>
  </conditionalFormatting>
  <conditionalFormatting sqref="R21">
    <cfRule type="cellIs" dxfId="122" priority="116" stopIfTrue="1" operator="greaterThan">
      <formula>R$10</formula>
    </cfRule>
  </conditionalFormatting>
  <conditionalFormatting sqref="R22">
    <cfRule type="cellIs" dxfId="121" priority="115" stopIfTrue="1" operator="greaterThan">
      <formula>R$10</formula>
    </cfRule>
  </conditionalFormatting>
  <conditionalFormatting sqref="R23">
    <cfRule type="cellIs" dxfId="120" priority="114" stopIfTrue="1" operator="greaterThan">
      <formula>R$10</formula>
    </cfRule>
  </conditionalFormatting>
  <conditionalFormatting sqref="R24">
    <cfRule type="cellIs" dxfId="119" priority="113" stopIfTrue="1" operator="greaterThan">
      <formula>R$10</formula>
    </cfRule>
  </conditionalFormatting>
  <conditionalFormatting sqref="R25">
    <cfRule type="cellIs" dxfId="118" priority="112" stopIfTrue="1" operator="greaterThan">
      <formula>R$10</formula>
    </cfRule>
  </conditionalFormatting>
  <conditionalFormatting sqref="R26">
    <cfRule type="cellIs" dxfId="117" priority="111" stopIfTrue="1" operator="greaterThan">
      <formula>R$10</formula>
    </cfRule>
  </conditionalFormatting>
  <conditionalFormatting sqref="R27">
    <cfRule type="cellIs" dxfId="116" priority="110" stopIfTrue="1" operator="greaterThan">
      <formula>R$10</formula>
    </cfRule>
  </conditionalFormatting>
  <conditionalFormatting sqref="R28">
    <cfRule type="cellIs" dxfId="115" priority="109" stopIfTrue="1" operator="greaterThan">
      <formula>R$10</formula>
    </cfRule>
  </conditionalFormatting>
  <conditionalFormatting sqref="R29">
    <cfRule type="cellIs" dxfId="114" priority="108" stopIfTrue="1" operator="greaterThan">
      <formula>R$10</formula>
    </cfRule>
  </conditionalFormatting>
  <conditionalFormatting sqref="R30">
    <cfRule type="cellIs" dxfId="113" priority="107" stopIfTrue="1" operator="greaterThan">
      <formula>R$10</formula>
    </cfRule>
  </conditionalFormatting>
  <conditionalFormatting sqref="R31">
    <cfRule type="cellIs" dxfId="112" priority="106" stopIfTrue="1" operator="greaterThan">
      <formula>R$10</formula>
    </cfRule>
  </conditionalFormatting>
  <conditionalFormatting sqref="R32">
    <cfRule type="cellIs" dxfId="111" priority="105" stopIfTrue="1" operator="greaterThan">
      <formula>R$10</formula>
    </cfRule>
  </conditionalFormatting>
  <conditionalFormatting sqref="R33">
    <cfRule type="cellIs" dxfId="110" priority="104" stopIfTrue="1" operator="greaterThan">
      <formula>R$10</formula>
    </cfRule>
  </conditionalFormatting>
  <conditionalFormatting sqref="R34">
    <cfRule type="cellIs" dxfId="109" priority="103" stopIfTrue="1" operator="greaterThan">
      <formula>R$10</formula>
    </cfRule>
  </conditionalFormatting>
  <conditionalFormatting sqref="R35">
    <cfRule type="cellIs" dxfId="108" priority="102" stopIfTrue="1" operator="greaterThan">
      <formula>R$10</formula>
    </cfRule>
  </conditionalFormatting>
  <conditionalFormatting sqref="R36">
    <cfRule type="cellIs" dxfId="107" priority="101" stopIfTrue="1" operator="greaterThan">
      <formula>R$10</formula>
    </cfRule>
  </conditionalFormatting>
  <conditionalFormatting sqref="R37">
    <cfRule type="cellIs" dxfId="106" priority="100" stopIfTrue="1" operator="greaterThan">
      <formula>R$10</formula>
    </cfRule>
  </conditionalFormatting>
  <conditionalFormatting sqref="R38">
    <cfRule type="cellIs" dxfId="105" priority="99" stopIfTrue="1" operator="greaterThan">
      <formula>R$10</formula>
    </cfRule>
  </conditionalFormatting>
  <conditionalFormatting sqref="R39">
    <cfRule type="cellIs" dxfId="104" priority="98" stopIfTrue="1" operator="greaterThan">
      <formula>R$10</formula>
    </cfRule>
  </conditionalFormatting>
  <conditionalFormatting sqref="R40">
    <cfRule type="cellIs" dxfId="103" priority="97" stopIfTrue="1" operator="greaterThan">
      <formula>R$10</formula>
    </cfRule>
  </conditionalFormatting>
  <conditionalFormatting sqref="R41">
    <cfRule type="cellIs" dxfId="102" priority="96" stopIfTrue="1" operator="greaterThan">
      <formula>R$10</formula>
    </cfRule>
  </conditionalFormatting>
  <conditionalFormatting sqref="R42">
    <cfRule type="cellIs" dxfId="101" priority="95" stopIfTrue="1" operator="greaterThan">
      <formula>R$10</formula>
    </cfRule>
  </conditionalFormatting>
  <conditionalFormatting sqref="R43">
    <cfRule type="cellIs" dxfId="100" priority="94" stopIfTrue="1" operator="greaterThan">
      <formula>R$10</formula>
    </cfRule>
  </conditionalFormatting>
  <conditionalFormatting sqref="Q13">
    <cfRule type="cellIs" dxfId="99" priority="93" stopIfTrue="1" operator="greaterThan">
      <formula>Q$10</formula>
    </cfRule>
  </conditionalFormatting>
  <conditionalFormatting sqref="Q14">
    <cfRule type="cellIs" dxfId="98" priority="92" stopIfTrue="1" operator="greaterThan">
      <formula>Q$10</formula>
    </cfRule>
  </conditionalFormatting>
  <conditionalFormatting sqref="Q15">
    <cfRule type="cellIs" dxfId="97" priority="91" stopIfTrue="1" operator="greaterThan">
      <formula>Q$10</formula>
    </cfRule>
  </conditionalFormatting>
  <conditionalFormatting sqref="Q16">
    <cfRule type="cellIs" dxfId="96" priority="90" stopIfTrue="1" operator="greaterThan">
      <formula>Q$10</formula>
    </cfRule>
  </conditionalFormatting>
  <conditionalFormatting sqref="Q17">
    <cfRule type="cellIs" dxfId="95" priority="89" stopIfTrue="1" operator="greaterThan">
      <formula>Q$10</formula>
    </cfRule>
  </conditionalFormatting>
  <conditionalFormatting sqref="Q18">
    <cfRule type="cellIs" dxfId="94" priority="88" stopIfTrue="1" operator="greaterThan">
      <formula>Q$10</formula>
    </cfRule>
  </conditionalFormatting>
  <conditionalFormatting sqref="Q19">
    <cfRule type="cellIs" dxfId="93" priority="87" stopIfTrue="1" operator="greaterThan">
      <formula>Q$10</formula>
    </cfRule>
  </conditionalFormatting>
  <conditionalFormatting sqref="Q20">
    <cfRule type="cellIs" dxfId="92" priority="86" stopIfTrue="1" operator="greaterThan">
      <formula>Q$10</formula>
    </cfRule>
  </conditionalFormatting>
  <conditionalFormatting sqref="Q21">
    <cfRule type="cellIs" dxfId="91" priority="85" stopIfTrue="1" operator="greaterThan">
      <formula>Q$10</formula>
    </cfRule>
  </conditionalFormatting>
  <conditionalFormatting sqref="Q22">
    <cfRule type="cellIs" dxfId="90" priority="84" stopIfTrue="1" operator="greaterThan">
      <formula>Q$10</formula>
    </cfRule>
  </conditionalFormatting>
  <conditionalFormatting sqref="Q23">
    <cfRule type="cellIs" dxfId="89" priority="83" stopIfTrue="1" operator="greaterThan">
      <formula>Q$10</formula>
    </cfRule>
  </conditionalFormatting>
  <conditionalFormatting sqref="Q24">
    <cfRule type="cellIs" dxfId="88" priority="82" stopIfTrue="1" operator="greaterThan">
      <formula>Q$10</formula>
    </cfRule>
  </conditionalFormatting>
  <conditionalFormatting sqref="Q25">
    <cfRule type="cellIs" dxfId="87" priority="81" stopIfTrue="1" operator="greaterThan">
      <formula>Q$10</formula>
    </cfRule>
  </conditionalFormatting>
  <conditionalFormatting sqref="Q26">
    <cfRule type="cellIs" dxfId="86" priority="80" stopIfTrue="1" operator="greaterThan">
      <formula>Q$10</formula>
    </cfRule>
  </conditionalFormatting>
  <conditionalFormatting sqref="Q27">
    <cfRule type="cellIs" dxfId="85" priority="79" stopIfTrue="1" operator="greaterThan">
      <formula>Q$10</formula>
    </cfRule>
  </conditionalFormatting>
  <conditionalFormatting sqref="Q28">
    <cfRule type="cellIs" dxfId="84" priority="78" stopIfTrue="1" operator="greaterThan">
      <formula>Q$10</formula>
    </cfRule>
  </conditionalFormatting>
  <conditionalFormatting sqref="Q29">
    <cfRule type="cellIs" dxfId="83" priority="77" stopIfTrue="1" operator="greaterThan">
      <formula>Q$10</formula>
    </cfRule>
  </conditionalFormatting>
  <conditionalFormatting sqref="Q30">
    <cfRule type="cellIs" dxfId="82" priority="76" stopIfTrue="1" operator="greaterThan">
      <formula>Q$10</formula>
    </cfRule>
  </conditionalFormatting>
  <conditionalFormatting sqref="Q31">
    <cfRule type="cellIs" dxfId="81" priority="75" stopIfTrue="1" operator="greaterThan">
      <formula>Q$10</formula>
    </cfRule>
  </conditionalFormatting>
  <conditionalFormatting sqref="Q32">
    <cfRule type="cellIs" dxfId="80" priority="74" stopIfTrue="1" operator="greaterThan">
      <formula>Q$10</formula>
    </cfRule>
  </conditionalFormatting>
  <conditionalFormatting sqref="Q33">
    <cfRule type="cellIs" dxfId="79" priority="73" stopIfTrue="1" operator="greaterThan">
      <formula>Q$10</formula>
    </cfRule>
  </conditionalFormatting>
  <conditionalFormatting sqref="Q34">
    <cfRule type="cellIs" dxfId="78" priority="72" stopIfTrue="1" operator="greaterThan">
      <formula>Q$10</formula>
    </cfRule>
  </conditionalFormatting>
  <conditionalFormatting sqref="Q35">
    <cfRule type="cellIs" dxfId="77" priority="71" stopIfTrue="1" operator="greaterThan">
      <formula>Q$10</formula>
    </cfRule>
  </conditionalFormatting>
  <conditionalFormatting sqref="Q36">
    <cfRule type="cellIs" dxfId="76" priority="70" stopIfTrue="1" operator="greaterThan">
      <formula>Q$10</formula>
    </cfRule>
  </conditionalFormatting>
  <conditionalFormatting sqref="Q37">
    <cfRule type="cellIs" dxfId="75" priority="69" stopIfTrue="1" operator="greaterThan">
      <formula>Q$10</formula>
    </cfRule>
  </conditionalFormatting>
  <conditionalFormatting sqref="Q38">
    <cfRule type="cellIs" dxfId="74" priority="68" stopIfTrue="1" operator="greaterThan">
      <formula>Q$10</formula>
    </cfRule>
  </conditionalFormatting>
  <conditionalFormatting sqref="Q39">
    <cfRule type="cellIs" dxfId="73" priority="67" stopIfTrue="1" operator="greaterThan">
      <formula>Q$10</formula>
    </cfRule>
  </conditionalFormatting>
  <conditionalFormatting sqref="Q40">
    <cfRule type="cellIs" dxfId="72" priority="66" stopIfTrue="1" operator="greaterThan">
      <formula>Q$10</formula>
    </cfRule>
  </conditionalFormatting>
  <conditionalFormatting sqref="Q41">
    <cfRule type="cellIs" dxfId="71" priority="65" stopIfTrue="1" operator="greaterThan">
      <formula>Q$10</formula>
    </cfRule>
  </conditionalFormatting>
  <conditionalFormatting sqref="Q42">
    <cfRule type="cellIs" dxfId="70" priority="64" stopIfTrue="1" operator="greaterThan">
      <formula>Q$10</formula>
    </cfRule>
  </conditionalFormatting>
  <conditionalFormatting sqref="Q43">
    <cfRule type="cellIs" dxfId="69" priority="63" stopIfTrue="1" operator="greaterThan">
      <formula>Q$10</formula>
    </cfRule>
  </conditionalFormatting>
  <conditionalFormatting sqref="P13">
    <cfRule type="cellIs" dxfId="68" priority="62" stopIfTrue="1" operator="greaterThan">
      <formula>P$10</formula>
    </cfRule>
  </conditionalFormatting>
  <conditionalFormatting sqref="P14">
    <cfRule type="cellIs" dxfId="67" priority="61" stopIfTrue="1" operator="greaterThan">
      <formula>P$10</formula>
    </cfRule>
  </conditionalFormatting>
  <conditionalFormatting sqref="P15">
    <cfRule type="cellIs" dxfId="66" priority="60" stopIfTrue="1" operator="greaterThan">
      <formula>P$10</formula>
    </cfRule>
  </conditionalFormatting>
  <conditionalFormatting sqref="P16">
    <cfRule type="cellIs" dxfId="65" priority="59" stopIfTrue="1" operator="greaterThan">
      <formula>P$10</formula>
    </cfRule>
  </conditionalFormatting>
  <conditionalFormatting sqref="P17">
    <cfRule type="cellIs" dxfId="64" priority="58" stopIfTrue="1" operator="greaterThan">
      <formula>P$10</formula>
    </cfRule>
  </conditionalFormatting>
  <conditionalFormatting sqref="P18">
    <cfRule type="cellIs" dxfId="63" priority="57" stopIfTrue="1" operator="greaterThan">
      <formula>P$10</formula>
    </cfRule>
  </conditionalFormatting>
  <conditionalFormatting sqref="P19">
    <cfRule type="cellIs" dxfId="62" priority="56" stopIfTrue="1" operator="greaterThan">
      <formula>P$10</formula>
    </cfRule>
  </conditionalFormatting>
  <conditionalFormatting sqref="P20">
    <cfRule type="cellIs" dxfId="61" priority="55" stopIfTrue="1" operator="greaterThan">
      <formula>P$10</formula>
    </cfRule>
  </conditionalFormatting>
  <conditionalFormatting sqref="P21">
    <cfRule type="cellIs" dxfId="60" priority="54" stopIfTrue="1" operator="greaterThan">
      <formula>P$10</formula>
    </cfRule>
  </conditionalFormatting>
  <conditionalFormatting sqref="P22">
    <cfRule type="cellIs" dxfId="59" priority="53" stopIfTrue="1" operator="greaterThan">
      <formula>P$10</formula>
    </cfRule>
  </conditionalFormatting>
  <conditionalFormatting sqref="P23">
    <cfRule type="cellIs" dxfId="58" priority="52" stopIfTrue="1" operator="greaterThan">
      <formula>P$10</formula>
    </cfRule>
  </conditionalFormatting>
  <conditionalFormatting sqref="P24">
    <cfRule type="cellIs" dxfId="57" priority="51" stopIfTrue="1" operator="greaterThan">
      <formula>P$10</formula>
    </cfRule>
  </conditionalFormatting>
  <conditionalFormatting sqref="P25">
    <cfRule type="cellIs" dxfId="56" priority="50" stopIfTrue="1" operator="greaterThan">
      <formula>P$10</formula>
    </cfRule>
  </conditionalFormatting>
  <conditionalFormatting sqref="P26">
    <cfRule type="cellIs" dxfId="55" priority="49" stopIfTrue="1" operator="greaterThan">
      <formula>P$10</formula>
    </cfRule>
  </conditionalFormatting>
  <conditionalFormatting sqref="P27">
    <cfRule type="cellIs" dxfId="54" priority="48" stopIfTrue="1" operator="greaterThan">
      <formula>P$10</formula>
    </cfRule>
  </conditionalFormatting>
  <conditionalFormatting sqref="P28">
    <cfRule type="cellIs" dxfId="53" priority="47" stopIfTrue="1" operator="greaterThan">
      <formula>P$10</formula>
    </cfRule>
  </conditionalFormatting>
  <conditionalFormatting sqref="P29">
    <cfRule type="cellIs" dxfId="52" priority="46" stopIfTrue="1" operator="greaterThan">
      <formula>P$10</formula>
    </cfRule>
  </conditionalFormatting>
  <conditionalFormatting sqref="P30">
    <cfRule type="cellIs" dxfId="51" priority="45" stopIfTrue="1" operator="greaterThan">
      <formula>P$10</formula>
    </cfRule>
  </conditionalFormatting>
  <conditionalFormatting sqref="P31">
    <cfRule type="cellIs" dxfId="50" priority="44" stopIfTrue="1" operator="greaterThan">
      <formula>P$10</formula>
    </cfRule>
  </conditionalFormatting>
  <conditionalFormatting sqref="P32">
    <cfRule type="cellIs" dxfId="49" priority="43" stopIfTrue="1" operator="greaterThan">
      <formula>P$10</formula>
    </cfRule>
  </conditionalFormatting>
  <conditionalFormatting sqref="P33">
    <cfRule type="cellIs" dxfId="48" priority="42" stopIfTrue="1" operator="greaterThan">
      <formula>P$10</formula>
    </cfRule>
  </conditionalFormatting>
  <conditionalFormatting sqref="P34">
    <cfRule type="cellIs" dxfId="47" priority="41" stopIfTrue="1" operator="greaterThan">
      <formula>P$10</formula>
    </cfRule>
  </conditionalFormatting>
  <conditionalFormatting sqref="P35">
    <cfRule type="cellIs" dxfId="46" priority="40" stopIfTrue="1" operator="greaterThan">
      <formula>P$10</formula>
    </cfRule>
  </conditionalFormatting>
  <conditionalFormatting sqref="P36">
    <cfRule type="cellIs" dxfId="45" priority="39" stopIfTrue="1" operator="greaterThan">
      <formula>P$10</formula>
    </cfRule>
  </conditionalFormatting>
  <conditionalFormatting sqref="P37">
    <cfRule type="cellIs" dxfId="44" priority="38" stopIfTrue="1" operator="greaterThan">
      <formula>P$10</formula>
    </cfRule>
  </conditionalFormatting>
  <conditionalFormatting sqref="P38">
    <cfRule type="cellIs" dxfId="43" priority="37" stopIfTrue="1" operator="greaterThan">
      <formula>P$10</formula>
    </cfRule>
  </conditionalFormatting>
  <conditionalFormatting sqref="P39">
    <cfRule type="cellIs" dxfId="42" priority="36" stopIfTrue="1" operator="greaterThan">
      <formula>P$10</formula>
    </cfRule>
  </conditionalFormatting>
  <conditionalFormatting sqref="P40">
    <cfRule type="cellIs" dxfId="41" priority="35" stopIfTrue="1" operator="greaterThan">
      <formula>P$10</formula>
    </cfRule>
  </conditionalFormatting>
  <conditionalFormatting sqref="P41">
    <cfRule type="cellIs" dxfId="40" priority="34" stopIfTrue="1" operator="greaterThan">
      <formula>P$10</formula>
    </cfRule>
  </conditionalFormatting>
  <conditionalFormatting sqref="P42">
    <cfRule type="cellIs" dxfId="39" priority="33" stopIfTrue="1" operator="greaterThan">
      <formula>P$10</formula>
    </cfRule>
  </conditionalFormatting>
  <conditionalFormatting sqref="P43">
    <cfRule type="cellIs" dxfId="38" priority="32" stopIfTrue="1" operator="greaterThan">
      <formula>P$10</formula>
    </cfRule>
  </conditionalFormatting>
  <conditionalFormatting sqref="O13">
    <cfRule type="cellIs" dxfId="37" priority="31" stopIfTrue="1" operator="greaterThan">
      <formula>O$10</formula>
    </cfRule>
  </conditionalFormatting>
  <conditionalFormatting sqref="O14">
    <cfRule type="cellIs" dxfId="36" priority="30" stopIfTrue="1" operator="greaterThan">
      <formula>O$10</formula>
    </cfRule>
  </conditionalFormatting>
  <conditionalFormatting sqref="O15">
    <cfRule type="cellIs" dxfId="35" priority="29" stopIfTrue="1" operator="greaterThan">
      <formula>O$10</formula>
    </cfRule>
  </conditionalFormatting>
  <conditionalFormatting sqref="O16">
    <cfRule type="cellIs" dxfId="34" priority="28" stopIfTrue="1" operator="greaterThan">
      <formula>O$10</formula>
    </cfRule>
  </conditionalFormatting>
  <conditionalFormatting sqref="O17">
    <cfRule type="cellIs" dxfId="33" priority="27" stopIfTrue="1" operator="greaterThan">
      <formula>O$10</formula>
    </cfRule>
  </conditionalFormatting>
  <conditionalFormatting sqref="O18">
    <cfRule type="cellIs" dxfId="32" priority="26" stopIfTrue="1" operator="greaterThan">
      <formula>O$10</formula>
    </cfRule>
  </conditionalFormatting>
  <conditionalFormatting sqref="O19">
    <cfRule type="cellIs" dxfId="31" priority="25" stopIfTrue="1" operator="greaterThan">
      <formula>O$10</formula>
    </cfRule>
  </conditionalFormatting>
  <conditionalFormatting sqref="O20">
    <cfRule type="cellIs" dxfId="30" priority="24" stopIfTrue="1" operator="greaterThan">
      <formula>O$10</formula>
    </cfRule>
  </conditionalFormatting>
  <conditionalFormatting sqref="O21">
    <cfRule type="cellIs" dxfId="29" priority="23" stopIfTrue="1" operator="greaterThan">
      <formula>O$10</formula>
    </cfRule>
  </conditionalFormatting>
  <conditionalFormatting sqref="O22">
    <cfRule type="cellIs" dxfId="28" priority="22" stopIfTrue="1" operator="greaterThan">
      <formula>O$10</formula>
    </cfRule>
  </conditionalFormatting>
  <conditionalFormatting sqref="O23">
    <cfRule type="cellIs" dxfId="27" priority="21" stopIfTrue="1" operator="greaterThan">
      <formula>O$10</formula>
    </cfRule>
  </conditionalFormatting>
  <conditionalFormatting sqref="O24">
    <cfRule type="cellIs" dxfId="26" priority="20" stopIfTrue="1" operator="greaterThan">
      <formula>O$10</formula>
    </cfRule>
  </conditionalFormatting>
  <conditionalFormatting sqref="O25">
    <cfRule type="cellIs" dxfId="25" priority="19" stopIfTrue="1" operator="greaterThan">
      <formula>O$10</formula>
    </cfRule>
  </conditionalFormatting>
  <conditionalFormatting sqref="O26">
    <cfRule type="cellIs" dxfId="24" priority="18" stopIfTrue="1" operator="greaterThan">
      <formula>O$10</formula>
    </cfRule>
  </conditionalFormatting>
  <conditionalFormatting sqref="O27">
    <cfRule type="cellIs" dxfId="23" priority="17" stopIfTrue="1" operator="greaterThan">
      <formula>O$10</formula>
    </cfRule>
  </conditionalFormatting>
  <conditionalFormatting sqref="O28">
    <cfRule type="cellIs" dxfId="22" priority="16" stopIfTrue="1" operator="greaterThan">
      <formula>O$10</formula>
    </cfRule>
  </conditionalFormatting>
  <conditionalFormatting sqref="O29">
    <cfRule type="cellIs" dxfId="21" priority="15" stopIfTrue="1" operator="greaterThan">
      <formula>O$10</formula>
    </cfRule>
  </conditionalFormatting>
  <conditionalFormatting sqref="O30">
    <cfRule type="cellIs" dxfId="20" priority="14" stopIfTrue="1" operator="greaterThan">
      <formula>O$10</formula>
    </cfRule>
  </conditionalFormatting>
  <conditionalFormatting sqref="O31">
    <cfRule type="cellIs" dxfId="19" priority="13" stopIfTrue="1" operator="greaterThan">
      <formula>O$10</formula>
    </cfRule>
  </conditionalFormatting>
  <conditionalFormatting sqref="O32">
    <cfRule type="cellIs" dxfId="18" priority="12" stopIfTrue="1" operator="greaterThan">
      <formula>O$10</formula>
    </cfRule>
  </conditionalFormatting>
  <conditionalFormatting sqref="O33">
    <cfRule type="cellIs" dxfId="17" priority="11" stopIfTrue="1" operator="greaterThan">
      <formula>O$10</formula>
    </cfRule>
  </conditionalFormatting>
  <conditionalFormatting sqref="O34">
    <cfRule type="cellIs" dxfId="16" priority="10" stopIfTrue="1" operator="greaterThan">
      <formula>O$10</formula>
    </cfRule>
  </conditionalFormatting>
  <conditionalFormatting sqref="O35">
    <cfRule type="cellIs" dxfId="15" priority="9" stopIfTrue="1" operator="greaterThan">
      <formula>O$10</formula>
    </cfRule>
  </conditionalFormatting>
  <conditionalFormatting sqref="O36">
    <cfRule type="cellIs" dxfId="14" priority="8" stopIfTrue="1" operator="greaterThan">
      <formula>O$10</formula>
    </cfRule>
  </conditionalFormatting>
  <conditionalFormatting sqref="O37">
    <cfRule type="cellIs" dxfId="13" priority="7" stopIfTrue="1" operator="greaterThan">
      <formula>O$10</formula>
    </cfRule>
  </conditionalFormatting>
  <conditionalFormatting sqref="O38">
    <cfRule type="cellIs" dxfId="12" priority="6" stopIfTrue="1" operator="greaterThan">
      <formula>O$10</formula>
    </cfRule>
  </conditionalFormatting>
  <conditionalFormatting sqref="O39">
    <cfRule type="cellIs" dxfId="11" priority="5" stopIfTrue="1" operator="greaterThan">
      <formula>O$10</formula>
    </cfRule>
  </conditionalFormatting>
  <conditionalFormatting sqref="O40">
    <cfRule type="cellIs" dxfId="10" priority="4" stopIfTrue="1" operator="greaterThan">
      <formula>O$10</formula>
    </cfRule>
  </conditionalFormatting>
  <conditionalFormatting sqref="O41">
    <cfRule type="cellIs" dxfId="9" priority="3" stopIfTrue="1" operator="greaterThan">
      <formula>O$10</formula>
    </cfRule>
  </conditionalFormatting>
  <conditionalFormatting sqref="O42">
    <cfRule type="cellIs" dxfId="8" priority="2" stopIfTrue="1" operator="greaterThan">
      <formula>O$10</formula>
    </cfRule>
  </conditionalFormatting>
  <conditionalFormatting sqref="O43">
    <cfRule type="cellIs" dxfId="7" priority="1" stopIfTrue="1" operator="greaterThan">
      <formula>O$10</formula>
    </cfRule>
  </conditionalFormatting>
  <dataValidations count="2">
    <dataValidation type="decimal" allowBlank="1" showInputMessage="1" showErrorMessage="1" errorTitle="Atenção" error="A cotação a atribuir não pode ser superior à cotação máxima definida à priori." sqref="D13">
      <formula1>0</formula1>
      <formula2>$D$10</formula2>
    </dataValidation>
    <dataValidation type="decimal" allowBlank="1" showInputMessage="1" showErrorMessage="1" errorTitle="Atenção" error="A cotação a atribuir não pode ser superior à cotação máxima definida à priori." sqref="D14:D44 E13:AO44">
      <formula1>0</formula1>
      <formula2>D$10</formula2>
    </dataValidation>
  </dataValidations>
  <pageMargins left="0.51181102362204722" right="0.31496062992125984" top="0.55118110236220474" bottom="0.55118110236220474" header="0.31496062992125984" footer="0.31496062992125984"/>
  <pageSetup paperSize="9" scale="44" orientation="portrait" r:id="rId1"/>
  <headerFooter>
    <oddFooter>&amp;L&amp;D&amp;C&amp;F&amp;RREGCD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E44"/>
  <sheetViews>
    <sheetView zoomScale="130" zoomScaleNormal="130" zoomScaleSheetLayoutView="145" workbookViewId="0">
      <selection activeCell="B43" sqref="B43:D44"/>
    </sheetView>
  </sheetViews>
  <sheetFormatPr defaultRowHeight="14.25" x14ac:dyDescent="0.2"/>
  <cols>
    <col min="1" max="1" width="10.140625" style="43" customWidth="1"/>
    <col min="2" max="2" width="11.7109375" style="43" customWidth="1"/>
    <col min="3" max="3" width="41.28515625" style="43" customWidth="1"/>
    <col min="4" max="4" width="22.28515625" style="43" customWidth="1"/>
    <col min="5" max="16384" width="9.140625" style="43"/>
  </cols>
  <sheetData>
    <row r="1" spans="1:5" ht="20.25" customHeight="1" x14ac:dyDescent="0.25">
      <c r="A1" s="119" t="str">
        <f>IF(Dados!$B$7&lt;&gt;"",Dados!$B$7,"")</f>
        <v/>
      </c>
      <c r="B1" s="119"/>
      <c r="C1" s="119"/>
      <c r="D1" s="119"/>
      <c r="E1" s="42"/>
    </row>
    <row r="2" spans="1:5" ht="15" x14ac:dyDescent="0.25">
      <c r="A2" s="44" t="s">
        <v>3</v>
      </c>
      <c r="B2" s="45" t="str">
        <f>IF(Dados!$B$13&lt;&gt;"",Dados!$B$13,"")</f>
        <v/>
      </c>
      <c r="C2" s="46" t="s">
        <v>7</v>
      </c>
      <c r="D2" s="47" t="str">
        <f>IF(Dados!$B$10&lt;&gt;"",Dados!$B$10,"")</f>
        <v/>
      </c>
    </row>
    <row r="3" spans="1:5" ht="15" x14ac:dyDescent="0.25">
      <c r="A3" s="44" t="s">
        <v>4</v>
      </c>
      <c r="B3" s="48" t="str">
        <f>IF(Dados!$B$16&lt;&gt;"",Dados!$B$16,"")</f>
        <v/>
      </c>
      <c r="C3" s="46" t="s">
        <v>8</v>
      </c>
      <c r="D3" s="49" t="str">
        <f>IF(Teste!L5&lt;&gt;"",Teste!L5,"")</f>
        <v/>
      </c>
    </row>
    <row r="4" spans="1:5" ht="15" x14ac:dyDescent="0.25">
      <c r="A4" s="44" t="s">
        <v>12</v>
      </c>
      <c r="B4" s="50" t="str">
        <f>IF(Teste!S5&lt;&gt;"",Teste!S5,"")</f>
        <v/>
      </c>
      <c r="C4" s="46" t="s">
        <v>16</v>
      </c>
      <c r="D4" s="51" t="str">
        <f>IF(Teste!S4&lt;&gt;"",Teste!S4,"")</f>
        <v/>
      </c>
      <c r="E4" s="52"/>
    </row>
    <row r="6" spans="1:5" ht="8.25" customHeight="1" x14ac:dyDescent="0.2">
      <c r="B6" s="53"/>
    </row>
    <row r="7" spans="1:5" ht="18" x14ac:dyDescent="0.25">
      <c r="B7" s="53"/>
      <c r="C7" s="54"/>
    </row>
    <row r="8" spans="1:5" ht="17.25" customHeight="1" x14ac:dyDescent="0.2">
      <c r="B8" s="55" t="s">
        <v>0</v>
      </c>
      <c r="C8" s="55" t="s">
        <v>5</v>
      </c>
      <c r="D8" s="55" t="s">
        <v>15</v>
      </c>
    </row>
    <row r="9" spans="1:5" x14ac:dyDescent="0.2">
      <c r="B9" s="56">
        <v>1</v>
      </c>
      <c r="C9" s="57" t="str">
        <f>IF(VLOOKUP(B9,Dados!$E$8:$F$37,2,FALSE)&lt;&gt;"",VLOOKUP(B9,Dados!$E$8:$F$37,2,FALSE),"")</f>
        <v/>
      </c>
      <c r="D9" s="56" t="str">
        <f>IF(C9&lt;&gt;"",Teste!AP13,"")</f>
        <v/>
      </c>
    </row>
    <row r="10" spans="1:5" x14ac:dyDescent="0.2">
      <c r="B10" s="56">
        <v>2</v>
      </c>
      <c r="C10" s="57" t="str">
        <f>IF(VLOOKUP(B10,Dados!$E$8:$F$37,2,FALSE)&lt;&gt;"",VLOOKUP(B10,Dados!$E$8:$F$37,2,FALSE),"")</f>
        <v/>
      </c>
      <c r="D10" s="56" t="str">
        <f>IF(C10&lt;&gt;"",Teste!AP14,"")</f>
        <v/>
      </c>
    </row>
    <row r="11" spans="1:5" x14ac:dyDescent="0.2">
      <c r="B11" s="56">
        <v>3</v>
      </c>
      <c r="C11" s="57" t="str">
        <f>IF(VLOOKUP(B11,Dados!$E$8:$F$37,2,FALSE)&lt;&gt;"",VLOOKUP(B11,Dados!$E$8:$F$37,2,FALSE),"")</f>
        <v/>
      </c>
      <c r="D11" s="56" t="str">
        <f>IF(C11&lt;&gt;"",Teste!AP15,"")</f>
        <v/>
      </c>
    </row>
    <row r="12" spans="1:5" x14ac:dyDescent="0.2">
      <c r="B12" s="56">
        <v>4</v>
      </c>
      <c r="C12" s="57" t="str">
        <f>IF(VLOOKUP(B12,Dados!$E$8:$F$37,2,FALSE)&lt;&gt;"",VLOOKUP(B12,Dados!$E$8:$F$37,2,FALSE),"")</f>
        <v/>
      </c>
      <c r="D12" s="56" t="str">
        <f>IF(C12&lt;&gt;"",Teste!AP16,"")</f>
        <v/>
      </c>
    </row>
    <row r="13" spans="1:5" x14ac:dyDescent="0.2">
      <c r="B13" s="56">
        <v>5</v>
      </c>
      <c r="C13" s="57" t="str">
        <f>IF(VLOOKUP(B13,Dados!$E$8:$F$37,2,FALSE)&lt;&gt;"",VLOOKUP(B13,Dados!$E$8:$F$37,2,FALSE),"")</f>
        <v/>
      </c>
      <c r="D13" s="56" t="str">
        <f>IF(C13&lt;&gt;"",Teste!AP17,"")</f>
        <v/>
      </c>
    </row>
    <row r="14" spans="1:5" x14ac:dyDescent="0.2">
      <c r="B14" s="56">
        <v>6</v>
      </c>
      <c r="C14" s="57" t="str">
        <f>IF(VLOOKUP(B14,Dados!$E$8:$F$37,2,FALSE)&lt;&gt;"",VLOOKUP(B14,Dados!$E$8:$F$37,2,FALSE),"")</f>
        <v/>
      </c>
      <c r="D14" s="56" t="str">
        <f>IF(C14&lt;&gt;"",Teste!AP18,"")</f>
        <v/>
      </c>
    </row>
    <row r="15" spans="1:5" x14ac:dyDescent="0.2">
      <c r="B15" s="56">
        <v>7</v>
      </c>
      <c r="C15" s="57" t="str">
        <f>IF(VLOOKUP(B15,Dados!$E$8:$F$37,2,FALSE)&lt;&gt;"",VLOOKUP(B15,Dados!$E$8:$F$37,2,FALSE),"")</f>
        <v/>
      </c>
      <c r="D15" s="56" t="str">
        <f>IF(C15&lt;&gt;"",Teste!AP19,"")</f>
        <v/>
      </c>
    </row>
    <row r="16" spans="1:5" x14ac:dyDescent="0.2">
      <c r="B16" s="56">
        <v>8</v>
      </c>
      <c r="C16" s="57" t="str">
        <f>IF(VLOOKUP(B16,Dados!$E$8:$F$37,2,FALSE)&lt;&gt;"",VLOOKUP(B16,Dados!$E$8:$F$37,2,FALSE),"")</f>
        <v/>
      </c>
      <c r="D16" s="56" t="str">
        <f>IF(C16&lt;&gt;"",Teste!AP20,"")</f>
        <v/>
      </c>
    </row>
    <row r="17" spans="2:4" x14ac:dyDescent="0.2">
      <c r="B17" s="56">
        <v>9</v>
      </c>
      <c r="C17" s="57" t="str">
        <f>IF(VLOOKUP(B17,Dados!$E$8:$F$37,2,FALSE)&lt;&gt;"",VLOOKUP(B17,Dados!$E$8:$F$37,2,FALSE),"")</f>
        <v/>
      </c>
      <c r="D17" s="56" t="str">
        <f>IF(C17&lt;&gt;"",Teste!AP21,"")</f>
        <v/>
      </c>
    </row>
    <row r="18" spans="2:4" x14ac:dyDescent="0.2">
      <c r="B18" s="56">
        <v>10</v>
      </c>
      <c r="C18" s="57" t="str">
        <f>IF(VLOOKUP(B18,Dados!$E$8:$F$37,2,FALSE)&lt;&gt;"",VLOOKUP(B18,Dados!$E$8:$F$37,2,FALSE),"")</f>
        <v/>
      </c>
      <c r="D18" s="56" t="str">
        <f>IF(C18&lt;&gt;"",Teste!AP22,"")</f>
        <v/>
      </c>
    </row>
    <row r="19" spans="2:4" x14ac:dyDescent="0.2">
      <c r="B19" s="56">
        <v>11</v>
      </c>
      <c r="C19" s="57" t="str">
        <f>IF(VLOOKUP(B19,Dados!$E$8:$F$37,2,FALSE)&lt;&gt;"",VLOOKUP(B19,Dados!$E$8:$F$37,2,FALSE),"")</f>
        <v/>
      </c>
      <c r="D19" s="56" t="str">
        <f>IF(C19&lt;&gt;"",Teste!AP23,"")</f>
        <v/>
      </c>
    </row>
    <row r="20" spans="2:4" x14ac:dyDescent="0.2">
      <c r="B20" s="56">
        <v>12</v>
      </c>
      <c r="C20" s="57" t="str">
        <f>IF(VLOOKUP(B20,Dados!$E$8:$F$37,2,FALSE)&lt;&gt;"",VLOOKUP(B20,Dados!$E$8:$F$37,2,FALSE),"")</f>
        <v/>
      </c>
      <c r="D20" s="56" t="str">
        <f>IF(C20&lt;&gt;"",Teste!AP24,"")</f>
        <v/>
      </c>
    </row>
    <row r="21" spans="2:4" x14ac:dyDescent="0.2">
      <c r="B21" s="56">
        <v>13</v>
      </c>
      <c r="C21" s="57" t="str">
        <f>IF(VLOOKUP(B21,Dados!$E$8:$F$37,2,FALSE)&lt;&gt;"",VLOOKUP(B21,Dados!$E$8:$F$37,2,FALSE),"")</f>
        <v/>
      </c>
      <c r="D21" s="56" t="str">
        <f>IF(C21&lt;&gt;"",Teste!AP25,"")</f>
        <v/>
      </c>
    </row>
    <row r="22" spans="2:4" x14ac:dyDescent="0.2">
      <c r="B22" s="56">
        <v>14</v>
      </c>
      <c r="C22" s="57" t="str">
        <f>IF(VLOOKUP(B22,Dados!$E$8:$F$37,2,FALSE)&lt;&gt;"",VLOOKUP(B22,Dados!$E$8:$F$37,2,FALSE),"")</f>
        <v/>
      </c>
      <c r="D22" s="56" t="str">
        <f>IF(C22&lt;&gt;"",Teste!AP26,"")</f>
        <v/>
      </c>
    </row>
    <row r="23" spans="2:4" x14ac:dyDescent="0.2">
      <c r="B23" s="56">
        <v>15</v>
      </c>
      <c r="C23" s="57" t="str">
        <f>IF(VLOOKUP(B23,Dados!$E$8:$F$37,2,FALSE)&lt;&gt;"",VLOOKUP(B23,Dados!$E$8:$F$37,2,FALSE),"")</f>
        <v/>
      </c>
      <c r="D23" s="56" t="str">
        <f>IF(C23&lt;&gt;"",Teste!AP27,"")</f>
        <v/>
      </c>
    </row>
    <row r="24" spans="2:4" x14ac:dyDescent="0.2">
      <c r="B24" s="56">
        <v>16</v>
      </c>
      <c r="C24" s="57" t="str">
        <f>IF(VLOOKUP(B24,Dados!$E$8:$F$37,2,FALSE)&lt;&gt;"",VLOOKUP(B24,Dados!$E$8:$F$37,2,FALSE),"")</f>
        <v/>
      </c>
      <c r="D24" s="56" t="str">
        <f>IF(C24&lt;&gt;"",Teste!AP28,"")</f>
        <v/>
      </c>
    </row>
    <row r="25" spans="2:4" x14ac:dyDescent="0.2">
      <c r="B25" s="56">
        <v>17</v>
      </c>
      <c r="C25" s="57" t="str">
        <f>IF(VLOOKUP(B25,Dados!$E$8:$F$37,2,FALSE)&lt;&gt;"",VLOOKUP(B25,Dados!$E$8:$F$37,2,FALSE),"")</f>
        <v/>
      </c>
      <c r="D25" s="56" t="str">
        <f>IF(C25&lt;&gt;"",Teste!AP29,"")</f>
        <v/>
      </c>
    </row>
    <row r="26" spans="2:4" x14ac:dyDescent="0.2">
      <c r="B26" s="56">
        <v>18</v>
      </c>
      <c r="C26" s="57" t="str">
        <f>IF(VLOOKUP(B26,Dados!$E$8:$F$37,2,FALSE)&lt;&gt;"",VLOOKUP(B26,Dados!$E$8:$F$37,2,FALSE),"")</f>
        <v/>
      </c>
      <c r="D26" s="56" t="str">
        <f>IF(C26&lt;&gt;"",Teste!AP30,"")</f>
        <v/>
      </c>
    </row>
    <row r="27" spans="2:4" x14ac:dyDescent="0.2">
      <c r="B27" s="56">
        <v>19</v>
      </c>
      <c r="C27" s="57" t="str">
        <f>IF(VLOOKUP(B27,Dados!$E$8:$F$37,2,FALSE)&lt;&gt;"",VLOOKUP(B27,Dados!$E$8:$F$37,2,FALSE),"")</f>
        <v/>
      </c>
      <c r="D27" s="56" t="str">
        <f>IF(C27&lt;&gt;"",Teste!AP31,"")</f>
        <v/>
      </c>
    </row>
    <row r="28" spans="2:4" x14ac:dyDescent="0.2">
      <c r="B28" s="56">
        <v>20</v>
      </c>
      <c r="C28" s="57" t="str">
        <f>IF(VLOOKUP(B28,Dados!$E$8:$F$37,2,FALSE)&lt;&gt;"",VLOOKUP(B28,Dados!$E$8:$F$37,2,FALSE),"")</f>
        <v/>
      </c>
      <c r="D28" s="56" t="str">
        <f>IF(C28&lt;&gt;"",Teste!AP32,"")</f>
        <v/>
      </c>
    </row>
    <row r="29" spans="2:4" x14ac:dyDescent="0.2">
      <c r="B29" s="56">
        <v>21</v>
      </c>
      <c r="C29" s="57" t="str">
        <f>IF(VLOOKUP(B29,Dados!$E$8:$F$37,2,FALSE)&lt;&gt;"",VLOOKUP(B29,Dados!$E$8:$F$37,2,FALSE),"")</f>
        <v/>
      </c>
      <c r="D29" s="56" t="str">
        <f>IF(C29&lt;&gt;"",Teste!AP33,"")</f>
        <v/>
      </c>
    </row>
    <row r="30" spans="2:4" x14ac:dyDescent="0.2">
      <c r="B30" s="56">
        <v>22</v>
      </c>
      <c r="C30" s="57" t="str">
        <f>IF(VLOOKUP(B30,Dados!$E$8:$F$37,2,FALSE)&lt;&gt;"",VLOOKUP(B30,Dados!$E$8:$F$37,2,FALSE),"")</f>
        <v/>
      </c>
      <c r="D30" s="56" t="str">
        <f>IF(C30&lt;&gt;"",Teste!AP34,"")</f>
        <v/>
      </c>
    </row>
    <row r="31" spans="2:4" x14ac:dyDescent="0.2">
      <c r="B31" s="56">
        <v>23</v>
      </c>
      <c r="C31" s="57" t="str">
        <f>IF(VLOOKUP(B31,Dados!$E$8:$F$37,2,FALSE)&lt;&gt;"",VLOOKUP(B31,Dados!$E$8:$F$37,2,FALSE),"")</f>
        <v/>
      </c>
      <c r="D31" s="56" t="str">
        <f>IF(C31&lt;&gt;"",Teste!AP35,"")</f>
        <v/>
      </c>
    </row>
    <row r="32" spans="2:4" x14ac:dyDescent="0.2">
      <c r="B32" s="56">
        <v>24</v>
      </c>
      <c r="C32" s="57" t="str">
        <f>IF(VLOOKUP(B32,Dados!$E$8:$F$37,2,FALSE)&lt;&gt;"",VLOOKUP(B32,Dados!$E$8:$F$37,2,FALSE),"")</f>
        <v/>
      </c>
      <c r="D32" s="56" t="str">
        <f>IF(C32&lt;&gt;"",Teste!AP36,"")</f>
        <v/>
      </c>
    </row>
    <row r="33" spans="2:4" x14ac:dyDescent="0.2">
      <c r="B33" s="56">
        <v>25</v>
      </c>
      <c r="C33" s="57" t="str">
        <f>IF(VLOOKUP(B33,Dados!$E$8:$F$37,2,FALSE)&lt;&gt;"",VLOOKUP(B33,Dados!$E$8:$F$37,2,FALSE),"")</f>
        <v/>
      </c>
      <c r="D33" s="56" t="str">
        <f>IF(C33&lt;&gt;"",Teste!AP37,"")</f>
        <v/>
      </c>
    </row>
    <row r="34" spans="2:4" x14ac:dyDescent="0.2">
      <c r="B34" s="56">
        <v>26</v>
      </c>
      <c r="C34" s="57" t="str">
        <f>IF(VLOOKUP(B34,Dados!$E$8:$F$37,2,FALSE)&lt;&gt;"",VLOOKUP(B34,Dados!$E$8:$F$37,2,FALSE),"")</f>
        <v/>
      </c>
      <c r="D34" s="56" t="str">
        <f>IF(C34&lt;&gt;"",Teste!AP38,"")</f>
        <v/>
      </c>
    </row>
    <row r="35" spans="2:4" x14ac:dyDescent="0.2">
      <c r="B35" s="56">
        <v>27</v>
      </c>
      <c r="C35" s="57" t="str">
        <f>IF(VLOOKUP(B35,Dados!$E$8:$F$37,2,FALSE)&lt;&gt;"",VLOOKUP(B35,Dados!$E$8:$F$37,2,FALSE),"")</f>
        <v/>
      </c>
      <c r="D35" s="56" t="str">
        <f>IF(C35&lt;&gt;"",Teste!AP39,"")</f>
        <v/>
      </c>
    </row>
    <row r="36" spans="2:4" x14ac:dyDescent="0.2">
      <c r="B36" s="56">
        <v>28</v>
      </c>
      <c r="C36" s="57" t="str">
        <f>IF(VLOOKUP(B36,Dados!$E$8:$F$37,2,FALSE)&lt;&gt;"",VLOOKUP(B36,Dados!$E$8:$F$37,2,FALSE),"")</f>
        <v/>
      </c>
      <c r="D36" s="56" t="str">
        <f>IF(C36&lt;&gt;"",Teste!AP40,"")</f>
        <v/>
      </c>
    </row>
    <row r="37" spans="2:4" x14ac:dyDescent="0.2">
      <c r="B37" s="56">
        <v>29</v>
      </c>
      <c r="C37" s="57" t="str">
        <f>IF(VLOOKUP(B37,Dados!$E$8:$F$37,2,FALSE)&lt;&gt;"",VLOOKUP(B37,Dados!$E$8:$F$37,2,FALSE),"")</f>
        <v/>
      </c>
      <c r="D37" s="56" t="str">
        <f>IF(C37&lt;&gt;"",Teste!AP41,"")</f>
        <v/>
      </c>
    </row>
    <row r="38" spans="2:4" x14ac:dyDescent="0.2">
      <c r="B38" s="56">
        <v>30</v>
      </c>
      <c r="C38" s="57" t="str">
        <f>IF(VLOOKUP(B38,Dados!$E$8:$F$37,2,FALSE)&lt;&gt;"",VLOOKUP(B38,Dados!$E$8:$F$37,2,FALSE),"")</f>
        <v/>
      </c>
      <c r="D38" s="56" t="str">
        <f>IF(C38&lt;&gt;"",Teste!AP42,"")</f>
        <v/>
      </c>
    </row>
    <row r="39" spans="2:4" x14ac:dyDescent="0.2">
      <c r="B39" s="56">
        <v>31</v>
      </c>
      <c r="C39" s="57" t="str">
        <f>IF(VLOOKUP(B39,Dados!$E$8:$F$39,2,FALSE)&lt;&gt;"",VLOOKUP(B39,Dados!$E$8:$F$39,2,FALSE),"")</f>
        <v/>
      </c>
      <c r="D39" s="56" t="str">
        <f>IF(C39&lt;&gt;"",Teste!AP43,"")</f>
        <v/>
      </c>
    </row>
    <row r="40" spans="2:4" x14ac:dyDescent="0.2">
      <c r="B40" s="56">
        <v>32</v>
      </c>
      <c r="C40" s="57" t="str">
        <f>IF(VLOOKUP(B40,Dados!$E$8:$F$39,2,FALSE)&lt;&gt;"",VLOOKUP(B40,Dados!$E$8:$F$39,2,FALSE),"")</f>
        <v/>
      </c>
      <c r="D40" s="56" t="str">
        <f>IF(C40&lt;&gt;"",Teste!AP44,"")</f>
        <v/>
      </c>
    </row>
    <row r="41" spans="2:4" ht="20.100000000000001" customHeight="1" x14ac:dyDescent="0.2"/>
    <row r="42" spans="2:4" ht="20.100000000000001" customHeight="1" x14ac:dyDescent="0.2">
      <c r="B42" s="58" t="s">
        <v>11</v>
      </c>
      <c r="C42" s="59"/>
      <c r="D42" s="60"/>
    </row>
    <row r="43" spans="2:4" ht="20.100000000000001" customHeight="1" x14ac:dyDescent="0.2">
      <c r="B43" s="113"/>
      <c r="C43" s="114"/>
      <c r="D43" s="115"/>
    </row>
    <row r="44" spans="2:4" ht="30" customHeight="1" x14ac:dyDescent="0.2">
      <c r="B44" s="116"/>
      <c r="C44" s="117"/>
      <c r="D44" s="118"/>
    </row>
  </sheetData>
  <sheetProtection selectLockedCells="1"/>
  <mergeCells count="2">
    <mergeCell ref="B43:D44"/>
    <mergeCell ref="A1:D1"/>
  </mergeCells>
  <phoneticPr fontId="0" type="noConversion"/>
  <conditionalFormatting sqref="D3">
    <cfRule type="expression" dxfId="6" priority="4" stopIfTrue="1">
      <formula>$D$3&lt;&gt;""</formula>
    </cfRule>
  </conditionalFormatting>
  <conditionalFormatting sqref="B4">
    <cfRule type="expression" dxfId="5" priority="3" stopIfTrue="1">
      <formula>$B$4&lt;&gt;""</formula>
    </cfRule>
  </conditionalFormatting>
  <conditionalFormatting sqref="D4">
    <cfRule type="expression" dxfId="4" priority="2" stopIfTrue="1">
      <formula>$D$4&lt;&gt;""</formula>
    </cfRule>
  </conditionalFormatting>
  <conditionalFormatting sqref="B43:D44">
    <cfRule type="expression" dxfId="3" priority="1" stopIfTrue="1">
      <formula>$B$43&lt;&gt;""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&amp;L&amp;D&amp;C&amp;F&amp;RREGCD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M25"/>
  <sheetViews>
    <sheetView zoomScaleNormal="100" zoomScaleSheetLayoutView="115" workbookViewId="0">
      <selection activeCell="B21" sqref="B21"/>
    </sheetView>
  </sheetViews>
  <sheetFormatPr defaultRowHeight="14.25" x14ac:dyDescent="0.2"/>
  <cols>
    <col min="1" max="1" width="9.140625" style="43"/>
    <col min="2" max="2" width="32.85546875" style="43" bestFit="1" customWidth="1"/>
    <col min="3" max="3" width="16.28515625" style="43" customWidth="1"/>
    <col min="4" max="4" width="13.140625" style="43" customWidth="1"/>
    <col min="5" max="5" width="10.5703125" style="43" customWidth="1"/>
    <col min="6" max="6" width="9.140625" style="43"/>
    <col min="7" max="7" width="6.140625" style="43" customWidth="1"/>
    <col min="8" max="10" width="9.140625" style="43"/>
    <col min="11" max="11" width="6.42578125" style="43" customWidth="1"/>
    <col min="12" max="12" width="7.28515625" style="43" customWidth="1"/>
    <col min="13" max="16384" width="9.140625" style="43"/>
  </cols>
  <sheetData>
    <row r="1" spans="1:13" s="61" customFormat="1" ht="15" x14ac:dyDescent="0.25">
      <c r="A1" s="52"/>
    </row>
    <row r="2" spans="1:13" s="61" customFormat="1" ht="18" x14ac:dyDescent="0.25">
      <c r="A2" s="52"/>
      <c r="B2" s="119" t="str">
        <f>IF(Dados!$B$7&lt;&gt;"",Dados!$B$7,"")</f>
        <v/>
      </c>
      <c r="C2" s="119"/>
      <c r="D2" s="119"/>
      <c r="E2" s="119"/>
      <c r="F2" s="42"/>
      <c r="G2" s="52"/>
      <c r="H2" s="52"/>
      <c r="I2" s="52"/>
      <c r="J2" s="52"/>
      <c r="K2" s="52"/>
      <c r="L2" s="52"/>
      <c r="M2" s="52"/>
    </row>
    <row r="3" spans="1:13" s="61" customFormat="1" ht="15" x14ac:dyDescent="0.25">
      <c r="A3" s="52"/>
      <c r="B3" s="46" t="s">
        <v>3</v>
      </c>
      <c r="C3" s="45" t="str">
        <f>IF(Dados!$B$13&lt;&gt;"",Dados!$B$13,"")</f>
        <v/>
      </c>
      <c r="F3" s="46" t="s">
        <v>7</v>
      </c>
      <c r="G3" s="47" t="str">
        <f>IF(Dados!$B$10&lt;&gt;"",Dados!$B$10,"")</f>
        <v/>
      </c>
      <c r="H3" s="52"/>
      <c r="I3" s="52"/>
      <c r="J3" s="52"/>
      <c r="K3" s="52"/>
      <c r="L3" s="52"/>
      <c r="M3" s="52"/>
    </row>
    <row r="4" spans="1:13" s="61" customFormat="1" ht="15" x14ac:dyDescent="0.25">
      <c r="A4" s="52"/>
      <c r="B4" s="46" t="s">
        <v>4</v>
      </c>
      <c r="C4" s="48" t="str">
        <f>IF(Dados!$B$16&lt;&gt;"",Dados!$B$16,"")</f>
        <v/>
      </c>
      <c r="F4" s="46" t="s">
        <v>8</v>
      </c>
      <c r="G4" s="122" t="str">
        <f>IF(Teste!L5&lt;&gt;"",Teste!L5,"")</f>
        <v/>
      </c>
      <c r="H4" s="122"/>
      <c r="I4" s="47"/>
      <c r="K4" s="52"/>
      <c r="M4" s="52"/>
    </row>
    <row r="5" spans="1:13" s="61" customFormat="1" ht="15" x14ac:dyDescent="0.25">
      <c r="A5" s="52"/>
      <c r="B5" s="46" t="s">
        <v>12</v>
      </c>
      <c r="C5" s="62" t="str">
        <f>IF(Teste!S5&lt;&gt;"",Teste!S5,"")</f>
        <v/>
      </c>
      <c r="F5" s="46" t="s">
        <v>16</v>
      </c>
      <c r="G5" s="123" t="str">
        <f>IF(Teste!S4&lt;&gt;"",Teste!S4,"")</f>
        <v/>
      </c>
      <c r="H5" s="123"/>
    </row>
    <row r="6" spans="1:13" s="61" customFormat="1" ht="15" x14ac:dyDescent="0.25">
      <c r="B6" s="43"/>
      <c r="C6" s="43"/>
      <c r="D6" s="43"/>
      <c r="E6" s="43"/>
      <c r="F6" s="43"/>
    </row>
    <row r="7" spans="1:13" ht="5.2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3" ht="5.25" customHeight="1" x14ac:dyDescent="0.2"/>
    <row r="9" spans="1:13" ht="27.75" customHeight="1" x14ac:dyDescent="0.2">
      <c r="B9" s="120" t="s">
        <v>17</v>
      </c>
      <c r="C9" s="121"/>
      <c r="D9" s="56">
        <f>COUNTA(Dados!F8:F39)</f>
        <v>0</v>
      </c>
    </row>
    <row r="10" spans="1:13" s="63" customFormat="1" ht="24.75" customHeight="1" x14ac:dyDescent="0.25">
      <c r="B10" s="120" t="s">
        <v>29</v>
      </c>
      <c r="C10" s="121"/>
      <c r="D10" s="56">
        <f>COUNTIF(Teste!$AT$13:$AT$44,"p")</f>
        <v>0</v>
      </c>
    </row>
    <row r="11" spans="1:13" s="63" customFormat="1" ht="24.75" customHeight="1" x14ac:dyDescent="0.25">
      <c r="B11" s="120" t="s">
        <v>30</v>
      </c>
      <c r="C11" s="121"/>
      <c r="D11" s="56">
        <f>COUNTIF(Teste!$AT$13:$AT$44,"n")</f>
        <v>0</v>
      </c>
    </row>
    <row r="12" spans="1:13" s="63" customFormat="1" ht="24.75" customHeight="1" x14ac:dyDescent="0.25"/>
    <row r="13" spans="1:13" ht="18.75" customHeight="1" x14ac:dyDescent="0.2">
      <c r="B13" s="64" t="s">
        <v>18</v>
      </c>
      <c r="C13" s="65"/>
      <c r="D13" s="66" t="str">
        <f>IF(ISERROR(AVERAGE(Teste!AP13:AP44)/100),"",AVERAGE(Teste!AP13:AP44)/100)</f>
        <v/>
      </c>
    </row>
    <row r="14" spans="1:13" ht="18.75" customHeight="1" x14ac:dyDescent="0.2">
      <c r="B14" s="67" t="s">
        <v>19</v>
      </c>
      <c r="C14" s="68"/>
      <c r="D14" s="69">
        <f>MAX(Teste!AP13:AP44)/100</f>
        <v>0</v>
      </c>
    </row>
    <row r="15" spans="1:13" ht="18.75" customHeight="1" x14ac:dyDescent="0.2">
      <c r="B15" s="67" t="s">
        <v>20</v>
      </c>
      <c r="C15" s="68"/>
      <c r="D15" s="69">
        <f>MIN(Teste!AP13:AP44)/100</f>
        <v>0</v>
      </c>
    </row>
    <row r="16" spans="1:13" ht="24.75" customHeight="1" x14ac:dyDescent="0.2"/>
    <row r="17" spans="2:4" ht="24.75" customHeight="1" x14ac:dyDescent="0.2">
      <c r="B17" s="67" t="s">
        <v>31</v>
      </c>
      <c r="C17" s="68"/>
      <c r="D17" s="70" t="str">
        <f>IF(ISERROR(D10/D9),"",D10/D9)</f>
        <v/>
      </c>
    </row>
    <row r="18" spans="2:4" ht="26.25" customHeight="1" x14ac:dyDescent="0.2">
      <c r="B18" s="67" t="s">
        <v>32</v>
      </c>
      <c r="C18" s="68"/>
      <c r="D18" s="70" t="str">
        <f>IF(D9=0,"",D11/D9)</f>
        <v/>
      </c>
    </row>
    <row r="19" spans="2:4" ht="21.75" customHeight="1" x14ac:dyDescent="0.2"/>
    <row r="20" spans="2:4" ht="27.75" customHeight="1" x14ac:dyDescent="0.2">
      <c r="B20" s="71" t="s">
        <v>17</v>
      </c>
      <c r="C20" s="71" t="s">
        <v>21</v>
      </c>
      <c r="D20" s="71" t="s">
        <v>33</v>
      </c>
    </row>
    <row r="21" spans="2:4" ht="19.5" customHeight="1" x14ac:dyDescent="0.2">
      <c r="B21" s="56">
        <f>COUNTIF(Teste!$AS$13:$AS$44,'Análise estatística do teste'!C21)</f>
        <v>0</v>
      </c>
      <c r="C21" s="56">
        <f>Dados!A25</f>
        <v>1</v>
      </c>
      <c r="D21" s="70" t="str">
        <f>IF(ISERROR(B21/$D$9),"",B21/$D$9)</f>
        <v/>
      </c>
    </row>
    <row r="22" spans="2:4" ht="19.5" customHeight="1" x14ac:dyDescent="0.2">
      <c r="B22" s="56">
        <f>COUNTIF(Teste!$AS$13:$AS$44,'Análise estatística do teste'!C22)</f>
        <v>0</v>
      </c>
      <c r="C22" s="56">
        <f>Dados!A26</f>
        <v>2</v>
      </c>
      <c r="D22" s="70" t="str">
        <f>IF(ISERROR(B22/$D$9),"",B22/$D$9)</f>
        <v/>
      </c>
    </row>
    <row r="23" spans="2:4" ht="19.5" customHeight="1" x14ac:dyDescent="0.2">
      <c r="B23" s="56">
        <f>COUNTIF(Teste!$AS$13:$AS$44,'Análise estatística do teste'!C23)</f>
        <v>0</v>
      </c>
      <c r="C23" s="56">
        <f>Dados!A27</f>
        <v>3</v>
      </c>
      <c r="D23" s="70" t="str">
        <f>IF(ISERROR(B23/$D$9),"",B23/$D$9)</f>
        <v/>
      </c>
    </row>
    <row r="24" spans="2:4" ht="19.5" customHeight="1" x14ac:dyDescent="0.2">
      <c r="B24" s="56">
        <f>COUNTIF(Teste!$AS$13:$AS$44,'Análise estatística do teste'!C24)</f>
        <v>0</v>
      </c>
      <c r="C24" s="56">
        <f>Dados!A28</f>
        <v>4</v>
      </c>
      <c r="D24" s="70" t="str">
        <f>IF(ISERROR(B24/$D$9),"",B24/$D$9)</f>
        <v/>
      </c>
    </row>
    <row r="25" spans="2:4" ht="19.5" customHeight="1" x14ac:dyDescent="0.2">
      <c r="B25" s="56">
        <f>COUNTIF(Teste!$AS$13:$AS$44,'Análise estatística do teste'!C25)</f>
        <v>0</v>
      </c>
      <c r="C25" s="56">
        <f>Dados!A29</f>
        <v>5</v>
      </c>
      <c r="D25" s="70" t="str">
        <f>IF(ISERROR(B25/$D$9),"",B25/$D$9)</f>
        <v/>
      </c>
    </row>
  </sheetData>
  <sheetProtection selectLockedCells="1"/>
  <mergeCells count="6">
    <mergeCell ref="B11:C11"/>
    <mergeCell ref="B2:E2"/>
    <mergeCell ref="G4:H4"/>
    <mergeCell ref="G5:H5"/>
    <mergeCell ref="B9:C9"/>
    <mergeCell ref="B10:C10"/>
  </mergeCells>
  <phoneticPr fontId="0" type="noConversion"/>
  <conditionalFormatting sqref="G4">
    <cfRule type="expression" dxfId="2" priority="3" stopIfTrue="1">
      <formula>$F$3&lt;&gt;""</formula>
    </cfRule>
  </conditionalFormatting>
  <conditionalFormatting sqref="C5">
    <cfRule type="expression" dxfId="1" priority="2" stopIfTrue="1">
      <formula>$B$4&lt;&gt;""</formula>
    </cfRule>
  </conditionalFormatting>
  <conditionalFormatting sqref="G5">
    <cfRule type="expression" dxfId="0" priority="1" stopIfTrue="1">
      <formula>$F$4&lt;&gt;""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&amp;L&amp;D&amp;C&amp;F&amp;RREGCD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967216A9-E89B-4E30-B24E-0A36BAA822B8}"/>
</file>

<file path=customXml/itemProps2.xml><?xml version="1.0" encoding="utf-8"?>
<ds:datastoreItem xmlns:ds="http://schemas.openxmlformats.org/officeDocument/2006/customXml" ds:itemID="{CD816057-2263-4B87-9493-DAAC161FBB48}"/>
</file>

<file path=customXml/itemProps3.xml><?xml version="1.0" encoding="utf-8"?>
<ds:datastoreItem xmlns:ds="http://schemas.openxmlformats.org/officeDocument/2006/customXml" ds:itemID="{165DC746-D41C-4EB7-A391-6A9BE45F29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Dados</vt:lpstr>
      <vt:lpstr>Teste</vt:lpstr>
      <vt:lpstr>Teste - imprimir</vt:lpstr>
      <vt:lpstr>Análise estatística do teste</vt:lpstr>
      <vt:lpstr>'Análise estatística do teste'!Print_Area</vt:lpstr>
      <vt:lpstr>Dados!Print_Area</vt:lpstr>
      <vt:lpstr>Teste!Print_Area</vt:lpstr>
      <vt:lpstr>'Teste - imprimir'!Print_Area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2013-11-21T13:17:55Z</cp:lastPrinted>
  <dcterms:created xsi:type="dcterms:W3CDTF">2010-04-20T09:16:00Z</dcterms:created>
  <dcterms:modified xsi:type="dcterms:W3CDTF">2017-07-12T09:26:54Z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